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C:\Users\X910048\AppData\Local\Microsoft\Windows\INetCache\Content.Outlook\BQEN8Q96\"/>
    </mc:Choice>
  </mc:AlternateContent>
  <xr:revisionPtr revIDLastSave="0" documentId="13_ncr:1_{23363F3A-F679-4ACE-B9C9-0BAA9E4AB3A0}" xr6:coauthVersionLast="47" xr6:coauthVersionMax="47" xr10:uidLastSave="{00000000-0000-0000-0000-000000000000}"/>
  <bookViews>
    <workbookView xWindow="-120" yWindow="-120" windowWidth="29040" windowHeight="15840" tabRatio="843" xr2:uid="{00000000-000D-0000-FFFF-FFFF00000000}"/>
  </bookViews>
  <sheets>
    <sheet name="Index" sheetId="31" r:id="rId1"/>
    <sheet name="1" sheetId="92" r:id="rId2"/>
    <sheet name="2" sheetId="93" r:id="rId3"/>
    <sheet name="3" sheetId="29" r:id="rId4"/>
    <sheet name="4" sheetId="58" r:id="rId5"/>
    <sheet name="5" sheetId="44" r:id="rId6"/>
    <sheet name="6" sheetId="152" r:id="rId7"/>
    <sheet name="7" sheetId="151" r:id="rId8"/>
    <sheet name="8" sheetId="98" r:id="rId9"/>
    <sheet name="9" sheetId="99" r:id="rId10"/>
    <sheet name="10" sheetId="150" r:id="rId11"/>
    <sheet name="11" sheetId="13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ftnref1_50" localSheetId="10">'[1]Table 39_'!#REF!</definedName>
    <definedName name="_ftnref1_50" localSheetId="6">'[1]Table 39_'!#REF!</definedName>
    <definedName name="_ftnref1_50" localSheetId="7">'[1]Table 39_'!#REF!</definedName>
    <definedName name="_ftnref1_50">'[1]Table 39_'!#REF!</definedName>
    <definedName name="_ftnref1_50_10" localSheetId="10">'[2]Table 39_'!#REF!</definedName>
    <definedName name="_ftnref1_50_10" localSheetId="6">'[2]Table 39_'!#REF!</definedName>
    <definedName name="_ftnref1_50_10" localSheetId="7">'[2]Table 39_'!#REF!</definedName>
    <definedName name="_ftnref1_50_10">'[2]Table 39_'!#REF!</definedName>
    <definedName name="_ftnref1_50_15" localSheetId="10">'[2]Table 39_'!#REF!</definedName>
    <definedName name="_ftnref1_50_15" localSheetId="6">'[2]Table 39_'!#REF!</definedName>
    <definedName name="_ftnref1_50_15" localSheetId="7">'[2]Table 39_'!#REF!</definedName>
    <definedName name="_ftnref1_50_15">'[2]Table 39_'!#REF!</definedName>
    <definedName name="_ftnref1_50_18" localSheetId="10">'[2]Table 39_'!#REF!</definedName>
    <definedName name="_ftnref1_50_18" localSheetId="6">'[2]Table 39_'!#REF!</definedName>
    <definedName name="_ftnref1_50_18" localSheetId="7">'[2]Table 39_'!#REF!</definedName>
    <definedName name="_ftnref1_50_18">'[2]Table 39_'!#REF!</definedName>
    <definedName name="_ftnref1_50_19" localSheetId="10">'[2]Table 39_'!#REF!</definedName>
    <definedName name="_ftnref1_50_19" localSheetId="6">'[2]Table 39_'!#REF!</definedName>
    <definedName name="_ftnref1_50_19" localSheetId="7">'[2]Table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#REF!</definedName>
    <definedName name="edc">[8]Members!$D$3:E$2477</definedName>
    <definedName name="ER">'[4]Lists-Aux'!$N:$N</definedName>
    <definedName name="fdsg">'[1]Table 39_'!#REF!</definedName>
    <definedName name="Frequency">[5]Lists!$A$21:$A$25</definedName>
    <definedName name="GA">'[4]Lists-Aux'!$P:$P</definedName>
    <definedName name="Group">[3]Parameters!$C$93:$C$94</definedName>
    <definedName name="Group2">[9]Parameters!$C$42:$C$43</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'[10]List details'!$C$5:$C$8</definedName>
    <definedName name="ll">'[10]List details'!$C$5:$C$8</definedName>
    <definedName name="MaxOblastTabulky">#REF!</definedName>
    <definedName name="MaxOblastTabulky_11">#REF!</definedName>
    <definedName name="MaxOblastTabulky_2">#REF!</definedName>
    <definedName name="MaxOblastTabulky_28">#REF!</definedName>
    <definedName name="MC">'[6]Lists-Aux'!$C:$C</definedName>
    <definedName name="Members">[6]Members!$D$3:E$2992</definedName>
    <definedName name="MemberStatereporting">[11]Lists!$B$2:$B$29</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11">'11'!$B$2:$C$7</definedName>
    <definedName name="_xlnm.Print_Area" localSheetId="3">'3'!$A$1:$F$14</definedName>
    <definedName name="_xlnm.Print_Area" localSheetId="4">'4'!$A$1:$H$17</definedName>
    <definedName name="_xlnm.Print_Area" localSheetId="6">'6'!$A$1:$L$3</definedName>
    <definedName name="Print_Area_MI" localSheetId="10">#REF!</definedName>
    <definedName name="Print_Area_MI" localSheetId="6">#REF!</definedName>
    <definedName name="Print_Area_MI" localSheetId="7">#REF!</definedName>
    <definedName name="Print_Area_MI">#REF!</definedName>
    <definedName name="Print_Area_MI_11" localSheetId="10">#REF!</definedName>
    <definedName name="Print_Area_MI_11" localSheetId="6">#REF!</definedName>
    <definedName name="Print_Area_MI_11" localSheetId="7">#REF!</definedName>
    <definedName name="Print_Area_MI_11">#REF!</definedName>
    <definedName name="Print_Area_MI_2" localSheetId="10">#REF!</definedName>
    <definedName name="Print_Area_MI_2" localSheetId="6">#REF!</definedName>
    <definedName name="Print_Area_MI_2" localSheetId="7">#REF!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 localSheetId="10">'[1]Table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TRNR_5cc1995c6b1841c191dff95400c25a5f_123_1" localSheetId="10" hidden="1">#REF!</definedName>
    <definedName name="TRNR_5cc1995c6b1841c191dff95400c25a5f_123_1" localSheetId="6" hidden="1">#REF!</definedName>
    <definedName name="TRNR_5cc1995c6b1841c191dff95400c25a5f_123_1" localSheetId="7" hidden="1">#REF!</definedName>
    <definedName name="TRNR_5cc1995c6b1841c191dff95400c25a5f_123_1" localSheetId="9" hidden="1">#REF!</definedName>
    <definedName name="TRNR_5cc1995c6b1841c191dff95400c25a5f_123_1" hidden="1">#REF!</definedName>
    <definedName name="TRNR_8c384ad4934f4b269980f3c3194c1461_37_1" localSheetId="10" hidden="1">#REF!</definedName>
    <definedName name="TRNR_8c384ad4934f4b269980f3c3194c1461_37_1" localSheetId="6" hidden="1">#REF!</definedName>
    <definedName name="TRNR_8c384ad4934f4b269980f3c3194c1461_37_1" localSheetId="7" hidden="1">#REF!</definedName>
    <definedName name="TRNR_8c384ad4934f4b269980f3c3194c1461_37_1" localSheetId="9" hidden="1">#REF!</definedName>
    <definedName name="TRNR_8c384ad4934f4b269980f3c3194c1461_37_1" hidden="1">#REF!</definedName>
    <definedName name="TRNR_f6ed9ba0ccd54407905b765622a1c5f4_363_1" localSheetId="10" hidden="1">#REF!</definedName>
    <definedName name="TRNR_f6ed9ba0ccd54407905b765622a1c5f4_363_1" localSheetId="6" hidden="1">#REF!</definedName>
    <definedName name="TRNR_f6ed9ba0ccd54407905b765622a1c5f4_363_1" localSheetId="7" hidden="1">#REF!</definedName>
    <definedName name="TRNR_f6ed9ba0ccd54407905b765622a1c5f4_363_1" localSheetId="9" hidden="1">#REF!</definedName>
    <definedName name="TRNR_f6ed9ba0ccd54407905b765622a1c5f4_363_1" hidden="1">#REF!</definedName>
    <definedName name="UES">'[4]Lists-Aux'!$AG:$AG</definedName>
    <definedName name="Uni">'[12]Nota Pensões 201512'!$M$3</definedName>
    <definedName name="Uni_2013" localSheetId="10">'[13]Notas 48 - 50AVersão PT'!#REF!</definedName>
    <definedName name="Uni_2013" localSheetId="6">'[13]Notas 48 - 50AVersão PT'!#REF!</definedName>
    <definedName name="Uni_2013" localSheetId="7">'[13]Notas 48 - 50AVersão PT'!#REF!</definedName>
    <definedName name="Uni_2013" localSheetId="9">'[13]Notas 48 - 50AVersão PT'!#REF!</definedName>
    <definedName name="Uni_2013">'[13]Notas 48 - 50AVersão PT'!#REF!</definedName>
    <definedName name="Uni_2014" localSheetId="10">'[13]Notas 48 - 50AVersão PT'!#REF!</definedName>
    <definedName name="Uni_2014" localSheetId="7">'[13]Notas 48 - 50AVersão PT'!#REF!</definedName>
    <definedName name="Uni_2014" localSheetId="9">'[13]Notas 48 - 50AVersão PT'!#REF!</definedName>
    <definedName name="Uni_2014">'[13]Notas 48 - 50AVersão PT'!#REF!</definedName>
    <definedName name="Valid1" localSheetId="10">#REF!</definedName>
    <definedName name="Valid1" localSheetId="6">#REF!</definedName>
    <definedName name="Valid1" localSheetId="7">#REF!</definedName>
    <definedName name="Valid1">#REF!</definedName>
    <definedName name="Valid2" localSheetId="10">#REF!</definedName>
    <definedName name="Valid2" localSheetId="6">#REF!</definedName>
    <definedName name="Valid2" localSheetId="7">#REF!</definedName>
    <definedName name="Valid2">#REF!</definedName>
    <definedName name="Valid3" localSheetId="10">#REF!</definedName>
    <definedName name="Valid3" localSheetId="6">#REF!</definedName>
    <definedName name="Valid3" localSheetId="7">#REF!</definedName>
    <definedName name="Valid3">#REF!</definedName>
    <definedName name="Valid4">#REF!</definedName>
    <definedName name="Valid5">#REF!</definedName>
    <definedName name="XBRL">[5]Lists!$A$17:$A$19</definedName>
    <definedName name="XX">[4]Dimensions!$B$2:$B$78</definedName>
    <definedName name="xxx" localSheetId="10" hidden="1">#REF!</definedName>
    <definedName name="xxx" localSheetId="6" hidden="1">#REF!</definedName>
    <definedName name="xxx" localSheetId="7" hidden="1">#REF!</definedName>
    <definedName name="xxx" localSheetId="9" hidden="1">#REF!</definedName>
    <definedName name="xxx" hidden="1">#REF!</definedName>
    <definedName name="YesNo">[3]Parameters!$C$90:$C$91</definedName>
    <definedName name="YesNoBasel2">[3]Parameters!#REF!</definedName>
    <definedName name="YesNoNA">#REF!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92" l="1"/>
  <c r="D43" i="92"/>
  <c r="F43" i="92" s="1"/>
  <c r="F38" i="92"/>
  <c r="F36" i="92"/>
  <c r="F34" i="92"/>
  <c r="F32" i="92"/>
  <c r="F31" i="92"/>
  <c r="F30" i="92"/>
  <c r="F28" i="92"/>
  <c r="F27" i="92"/>
  <c r="F26" i="92"/>
  <c r="F25" i="92"/>
  <c r="F24" i="92"/>
  <c r="F18" i="92"/>
  <c r="E18" i="92"/>
  <c r="D18" i="92"/>
  <c r="F17" i="92"/>
  <c r="F16" i="92"/>
  <c r="F14" i="92"/>
  <c r="F13" i="92"/>
  <c r="F12" i="92"/>
  <c r="F11" i="92"/>
  <c r="F10" i="92"/>
  <c r="E10" i="92"/>
  <c r="D10" i="92"/>
  <c r="F9" i="92"/>
  <c r="F8" i="92"/>
  <c r="F7" i="92"/>
  <c r="C6" i="138" l="1"/>
</calcChain>
</file>

<file path=xl/sharedStrings.xml><?xml version="1.0" encoding="utf-8"?>
<sst xmlns="http://schemas.openxmlformats.org/spreadsheetml/2006/main" count="416" uniqueCount="332">
  <si>
    <t>EU CCR7</t>
  </si>
  <si>
    <t>RWEA flow statements of CCR exposures under the IMM</t>
  </si>
  <si>
    <t>EU LIQ1</t>
  </si>
  <si>
    <t>Quantitative information of LCR</t>
  </si>
  <si>
    <t>EU MR2-B</t>
  </si>
  <si>
    <t>RWA flow statements of market risk exposures under the IMA</t>
  </si>
  <si>
    <t>EU OV1</t>
  </si>
  <si>
    <t>Overview of risk weighted exposure amounts</t>
  </si>
  <si>
    <t>EU KM1</t>
  </si>
  <si>
    <t>Key metrics template</t>
  </si>
  <si>
    <t>EU CR8</t>
  </si>
  <si>
    <t xml:space="preserve">RWEA flow statements of credit risk exposures under the IRB approach </t>
  </si>
  <si>
    <t>a</t>
  </si>
  <si>
    <t>b</t>
  </si>
  <si>
    <t>c</t>
  </si>
  <si>
    <t>d</t>
  </si>
  <si>
    <t>e</t>
  </si>
  <si>
    <t>f</t>
  </si>
  <si>
    <t>g</t>
  </si>
  <si>
    <t>h</t>
  </si>
  <si>
    <t>2a</t>
  </si>
  <si>
    <t>Total</t>
  </si>
  <si>
    <t>Template EU CCR7 – RWEA flow statements of CCR exposures under the IMM</t>
  </si>
  <si>
    <t xml:space="preserve">RWEA </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</si>
  <si>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</si>
  <si>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</si>
  <si>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</si>
  <si>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</si>
  <si>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</si>
  <si>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</si>
  <si>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</si>
  <si>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</si>
  <si>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</si>
  <si>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Risk weighted exposure amount</t>
  </si>
  <si>
    <t>EU-20a</t>
  </si>
  <si>
    <t>EU-20b</t>
  </si>
  <si>
    <t>EU-20c</t>
  </si>
  <si>
    <t>Template EU LIQ1 - Quantitative information of LCR</t>
  </si>
  <si>
    <t>EU 1a</t>
  </si>
  <si>
    <t>Quarter ending on (DD Month YYY)</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</si>
  <si>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</si>
  <si>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</si>
  <si>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</si>
  <si>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</si>
  <si>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</si>
  <si>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</si>
  <si>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</si>
  <si>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</si>
  <si>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</si>
  <si>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</si>
  <si>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</si>
  <si>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</si>
  <si>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</si>
  <si>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</si>
  <si>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</si>
  <si>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</si>
  <si>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Other capital instruments</t>
  </si>
  <si>
    <t>Total high-quality liquid assets (HQLA)</t>
  </si>
  <si>
    <t xml:space="preserve">Other </t>
  </si>
  <si>
    <t>Template EU MR2-B - RWA flow statements of market risk exposures under the IMA</t>
  </si>
  <si>
    <t>VaR</t>
  </si>
  <si>
    <t>SVaR</t>
  </si>
  <si>
    <t>IRC</t>
  </si>
  <si>
    <t>Comprehensive risk measure</t>
  </si>
  <si>
    <t>Total RWAs</t>
  </si>
  <si>
    <t>Total own funds requirements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</si>
  <si>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</si>
  <si>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</si>
  <si>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</si>
  <si>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</si>
  <si>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</si>
  <si>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</si>
  <si>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</si>
  <si>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</si>
  <si>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</si>
  <si>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</si>
  <si>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</si>
  <si>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reporting period (end of the day) </t>
  </si>
  <si>
    <t>8b</t>
  </si>
  <si>
    <t xml:space="preserve">RWAs at the end of the reporting period </t>
  </si>
  <si>
    <t xml:space="preserve">Template EU CR8 –  RWEA flow statements of credit risk exposures under the IRB approach </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</si>
  <si>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</si>
  <si>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</si>
  <si>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</si>
  <si>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</si>
  <si>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</si>
  <si>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</si>
  <si>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</si>
  <si>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</si>
  <si>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</si>
  <si>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</si>
  <si>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</si>
  <si>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</si>
  <si>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</si>
  <si>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</si>
  <si>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</si>
  <si>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</si>
  <si>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</si>
  <si>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</si>
  <si>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</si>
  <si>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</si>
  <si>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</si>
  <si>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</si>
  <si>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</si>
  <si>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</si>
  <si>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</si>
  <si>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</si>
  <si>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</si>
  <si>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Empty set in the EU</t>
  </si>
  <si>
    <t>Operational risk</t>
  </si>
  <si>
    <t>Leverage ratio total exposure measure</t>
  </si>
  <si>
    <t>Tier 1 capital</t>
  </si>
  <si>
    <t>Leverage ratio</t>
  </si>
  <si>
    <t>Template EU OV1 – Overview of risk weighted exposure amounts</t>
  </si>
  <si>
    <t>Risk weighted exposure amounts (RWEAs)</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</si>
  <si>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</si>
  <si>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</si>
  <si>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</si>
  <si>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</si>
  <si>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</si>
  <si>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</si>
  <si>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</si>
  <si>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</si>
  <si>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</si>
  <si>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</si>
  <si>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</si>
  <si>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</si>
  <si>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</si>
  <si>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</si>
  <si>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</si>
  <si>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</si>
  <si>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</si>
  <si>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</si>
  <si>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</si>
  <si>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</si>
  <si>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</si>
  <si>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</si>
  <si>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</si>
  <si>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</si>
  <si>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Of which basic indicator approach </t>
  </si>
  <si>
    <t xml:space="preserve">Of which standardised approach </t>
  </si>
  <si>
    <t xml:space="preserve">Of which advanced measurement approach </t>
  </si>
  <si>
    <t>Amounts below the thresholds for deduction (subject
to 250% risk weight) (For information)</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</si>
  <si>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</si>
  <si>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</si>
  <si>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</si>
  <si>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</si>
  <si>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</si>
  <si>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</si>
  <si>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</si>
  <si>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</si>
  <si>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</si>
  <si>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</si>
  <si>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 xml:space="preserve">Additional CET1 SREP requirements (%) </t>
  </si>
  <si>
    <t>EU 7b</t>
  </si>
  <si>
    <t>Additional AT1 SREP requirements (%)</t>
  </si>
  <si>
    <t>EU 7c</t>
  </si>
  <si>
    <t>Additional T2 SREP requirements (%)</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</si>
  <si>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</si>
  <si>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</si>
  <si>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</si>
  <si>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</si>
  <si>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</si>
  <si>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</si>
  <si>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</si>
  <si>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</si>
  <si>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</si>
  <si>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</si>
  <si>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</si>
  <si>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</si>
  <si>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</si>
  <si>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</si>
  <si>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</si>
  <si>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Additional own funds requirements to address risks of excessive leverage (as a percentage of leverage ratio total exposure amount)</t>
  </si>
  <si>
    <t>EU 14a</t>
  </si>
  <si>
    <t>EU 14b</t>
  </si>
  <si>
    <t>EU 14c</t>
  </si>
  <si>
    <t>EU 14d</t>
  </si>
  <si>
    <t>Total SREP leverage ratio requirements (%)</t>
  </si>
  <si>
    <t>EU 14e</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</si>
  <si>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</si>
  <si>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</si>
  <si>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</si>
  <si>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</si>
  <si>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</si>
  <si>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</si>
  <si>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</si>
  <si>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</si>
  <si>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</si>
  <si>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</si>
  <si>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Of which: equities under the simple riskweighted approach</t>
  </si>
  <si>
    <t>EU 23b</t>
  </si>
  <si>
    <t>EU 23c</t>
  </si>
  <si>
    <t>EU 23a</t>
  </si>
  <si>
    <t>Capital ratios (as a percentage of risk-weighted exposure amount)</t>
  </si>
  <si>
    <t>Templates from ITS 2020/04</t>
  </si>
  <si>
    <t>Back to index</t>
  </si>
  <si>
    <t>Total unweighted value (average)</t>
  </si>
  <si>
    <t>Total weighted value (average)</t>
  </si>
  <si>
    <t>Other periodical regulatory disclosures</t>
  </si>
  <si>
    <t>Capital ratios and summary of the main aggregates</t>
  </si>
  <si>
    <t>Reconciliation between accounting and regulatory capital</t>
  </si>
  <si>
    <t xml:space="preserve">    Fully implemented</t>
  </si>
  <si>
    <t xml:space="preserve">  Phased-in</t>
  </si>
  <si>
    <t>OWN FUNDS</t>
  </si>
  <si>
    <t>Tier I</t>
  </si>
  <si>
    <t>of which: Common Equity Tier I</t>
  </si>
  <si>
    <t>Tier II</t>
  </si>
  <si>
    <t>Total capital</t>
  </si>
  <si>
    <t>RWA</t>
  </si>
  <si>
    <t>Credit risk and counterparty credit risk</t>
  </si>
  <si>
    <t>Market risk</t>
  </si>
  <si>
    <t>Credit Valuation Adjustments (CVA)</t>
  </si>
  <si>
    <t>CAPITAL RATIOS</t>
  </si>
  <si>
    <t>Common Equity Tier I</t>
  </si>
  <si>
    <t>Share capital</t>
  </si>
  <si>
    <t>Own shares</t>
  </si>
  <si>
    <t>Share premium</t>
  </si>
  <si>
    <t>Preference shares</t>
  </si>
  <si>
    <t>Reserves and retained earnings</t>
  </si>
  <si>
    <t>Net income for the period attributable to Shareholders</t>
  </si>
  <si>
    <t>TOTAL EQUITY ATTRIBUTABLE TO SHAREHOLDERS OF THE BANK</t>
  </si>
  <si>
    <t>Non-controlling interests (minority interests)</t>
  </si>
  <si>
    <t>TOTAL EQUITY</t>
  </si>
  <si>
    <t>Own shares of CET1 not eligible instruments</t>
  </si>
  <si>
    <t>Preference shares not eligible for CET1</t>
  </si>
  <si>
    <t>Other capital instruments not eligible for CET1</t>
  </si>
  <si>
    <t>Subordinated debt fully subscribed by the Portuguese State eligible for CET1</t>
  </si>
  <si>
    <t>Non-controlling interests not eligible for CET1</t>
  </si>
  <si>
    <t>Other regulatory adjustments</t>
  </si>
  <si>
    <t>Of which: Intangible assets</t>
  </si>
  <si>
    <t>Of which: Goodwill</t>
  </si>
  <si>
    <t>Of which: Deferred tax assets</t>
  </si>
  <si>
    <t>Of which: Other</t>
  </si>
  <si>
    <t>COMMON EQUITY TIER 1 (CET1)</t>
  </si>
  <si>
    <t>Subordinated debt</t>
  </si>
  <si>
    <t>CET1 transferred adjustments</t>
  </si>
  <si>
    <t>T2 transferred adjustments</t>
  </si>
  <si>
    <t>Other Adjustments</t>
  </si>
  <si>
    <t>Of which: Shortfall of impairment to expected loss</t>
  </si>
  <si>
    <t>Of which: Residual amounts of CET1 instruments of financial entities in which the institution has a significant investment</t>
  </si>
  <si>
    <t>TIER 1 (T1)</t>
  </si>
  <si>
    <t>Non-controlling interests eligible for T2</t>
  </si>
  <si>
    <t>Preference shares eligible for T2</t>
  </si>
  <si>
    <t>Adjustments with impact in T2, including national filters</t>
  </si>
  <si>
    <t>Adjustments that are transferred for T1 for insufficient T2 instruments</t>
  </si>
  <si>
    <t>TIER 2 (T2)</t>
  </si>
  <si>
    <t>Thousand Euros</t>
  </si>
  <si>
    <t>Uniform disclosure of IFRS9 transitional arrangements</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</si>
  <si>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</si>
  <si>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</si>
  <si>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</si>
  <si>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</si>
  <si>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</si>
  <si>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</si>
  <si>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</si>
  <si>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</si>
  <si>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</si>
  <si>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</si>
  <si>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</si>
  <si>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</si>
  <si>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</si>
  <si>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</si>
  <si>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</si>
  <si>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</si>
  <si>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</si>
  <si>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</si>
  <si>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</si>
  <si>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</si>
  <si>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</si>
  <si>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</si>
  <si>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</si>
  <si>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</si>
  <si>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</si>
  <si>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</si>
  <si>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</si>
  <si>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</si>
  <si>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</si>
  <si>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Not applicable</t>
  </si>
  <si>
    <t>* Liquidity coverage ratio is the average, using the end-of-month observations over the last twelve months at each quarter</t>
  </si>
  <si>
    <t>Liquidity Coverage Ratio (*)</t>
  </si>
  <si>
    <t>Scope of consolidation: consolidated</t>
  </si>
  <si>
    <t>Retail deposits and deposits from small business customers, of which:</t>
  </si>
  <si>
    <t>EU-21</t>
  </si>
  <si>
    <t>Thousand euros</t>
  </si>
  <si>
    <t>Quantitative information</t>
  </si>
  <si>
    <t>(Thousand euros)</t>
  </si>
  <si>
    <t>Tier 1 Capital</t>
  </si>
  <si>
    <t>Leverage Ratio total exposure measure</t>
  </si>
  <si>
    <t>Currency mismatch in the LCR</t>
  </si>
  <si>
    <t>Other items in the LCR calculation that are not captured in the LCR disclosure template but that the institution considers relevant for its liquidity profile</t>
  </si>
  <si>
    <t>EU LIQB</t>
  </si>
  <si>
    <t>Qualitative information of LCR</t>
  </si>
  <si>
    <t xml:space="preserve">Leverage ratio </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</si>
  <si>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</si>
  <si>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</si>
  <si>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</si>
  <si>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</si>
  <si>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</si>
  <si>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</si>
  <si>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</si>
  <si>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</si>
  <si>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</si>
  <si>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</si>
  <si>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</si>
  <si>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(g)</t>
  </si>
  <si>
    <t>Table EU LIQB  on qualitative information on LCR, which complements template EU LIQ1</t>
  </si>
  <si>
    <t>in accordance with Article 451a(2) CRR</t>
  </si>
  <si>
    <t>30 Sep 2023</t>
  </si>
  <si>
    <t xml:space="preserve">Net Stable Funding Ratio </t>
  </si>
  <si>
    <t>31 Mar 2024</t>
  </si>
  <si>
    <t>31 Dec 2023</t>
  </si>
  <si>
    <r>
      <t>Common Equity Tier</t>
    </r>
    <r>
      <rPr>
        <sz val="10"/>
        <color theme="1"/>
        <rFont val="Montserrat"/>
      </rPr>
      <t> </t>
    </r>
    <r>
      <rPr>
        <sz val="10"/>
        <color rgb="FF000000"/>
        <rFont val="Montserrat"/>
      </rPr>
      <t>1 ratio (%)</t>
    </r>
  </si>
  <si>
    <r>
      <t>Additional own funds requirements based on SREP</t>
    </r>
    <r>
      <rPr>
        <b/>
        <sz val="10"/>
        <color theme="1"/>
        <rFont val="Montserrat"/>
      </rPr>
      <t xml:space="preserve"> (as a percentage of risk-weighted exposure amount)</t>
    </r>
  </si>
  <si>
    <t>Market Discipline disclosure September 2024</t>
  </si>
  <si>
    <t>30 Sep 2024</t>
  </si>
  <si>
    <t>30 Jun 2024</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</si>
  <si>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</si>
  <si>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</si>
  <si>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</si>
  <si>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</si>
  <si>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T
(30/09/2024)</t>
  </si>
  <si>
    <t>T-1 
(30/06/2024)</t>
  </si>
  <si>
    <t>T-2
(31/03/2024)</t>
  </si>
  <si>
    <t>T-3
(31/12/2023)</t>
  </si>
  <si>
    <t>30 Sep 24</t>
  </si>
  <si>
    <t>The regulatory liquidity coverage ratio (LCR) of the BCP Group reached 314% at the end of September 2024 (compared to 244% as of September 30, 2023), representing an excess of 20 billion euros (compared to 13 billion euros in September 2023), ensuring a comfortable margin for meeting the minimum regulatory requirement of 100%.
The improvement in BCP's commercial gap in terms of liquidity, the issuance activities related to the Minimum Requirements for Own Funds and Eligible Liabilities (MREL) by both BCP and Bank Millennium, the issuance of covered bonds by Bank Millennium, and the positive evolution of the Group's operating cash flows, among other less significant factors, resulted in a substantial increase in the liquidity buffer, which reached 29.9 billion euros in September 2024. This increase was reflected in a strong performance of liquidity indicators, significantly above both the minimum regulatory requirements and internal limits, supported by a strengthened liquidity buffer primarily composed of Level 1 assets, including sovereign debt securities and deposits with central banks.</t>
  </si>
  <si>
    <t>BCP Group's financial sustainability relies largely on deposits from retail customers, which offer a high degree of stability. These deposits are supplemented by those from corporate clients and financial institutions, primarily for operational purposes. The concentration of major depositors has significantly decreased in the Group's main markets in recent years, resulting in very favorable figures.
Beyond deposits, BCP Group also utilizes senior debt securities and subordinated issuances to bolster regulatory capital and meet MREL (Minimum Requirement for Own Funds and Eligible Liabilities) standards. These instruments help diversify wholesale funding sources, ensuring that financial instruments do not face significant refinancing concentrations in the coming years.</t>
  </si>
  <si>
    <t>The Group's liquidity buffer portfolio comprises deposits held with the central bank, government securities from European countries, and corporate bonds. Most of this liquidity buffer consists of Level 1 assets, as defined by the Liquidity Coverage Ratio (LCR) regulations, and are classified as High-Quality Liquid Assets (HQLA).
BCP Group also maintains an additional liquidity buffer made up of central bank-eligible assets that are not classified as HQLA, such as retained mortgage obligations and credit claims. These assets are readily available as collateral to secure additional funding from the European Central Bank (ECB) and are recognized in the repo market.
The Bank actively monitors internal thresholds that exceed the LCR regulatory requirements, focusing on minimizing operational risk and ensuring the liquidity buffer is sufficient for prudent short-term liquidity management. This ongoing monitoring ensures the Group's ability to meet its financial obligations efficiently and reliably.</t>
  </si>
  <si>
    <t>Derivative transactions conducted by BCP Group are executed through collateral agreements, which ensure coverage of the credit risk associated with fluctuations in the market value of these transactions. The Group's entities also consider the liquidity risk associated, assessing the potential impacts of an adverse market scenario resulting in changes in the market values of derivatives. This scenario may generate additional liquidity needs due to collateral coverage or replacement. In the context of the Liquidity Coverage Ratio (LCR), this additional liquidity requirement is calculated based on the historical observation of the most significant net variation of the collateral used (between amounts to be received and paid) over 30-day intervals throughout the past 24 months. This method aims to determine the potential additional liquidity need arising from collateral, thus enabling effective liquidity management during market volatility periods.</t>
  </si>
  <si>
    <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liquidity coverage ratio in EUR and PLN is significantly above the required 100%.</t>
  </si>
  <si>
    <t>No relevant items in the LCR calculation not captured in the LCR disclosure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</si>
</sst>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Red]\-&quot;£&quot;#,##0"/>
    <numFmt numFmtId="165" formatCode="0.0%"/>
    <numFmt numFmtId="166" formatCode="#,##0\ \ "/>
    <numFmt numFmtId="167" formatCode="#,##0_ ;\-#,##0\ "/>
  </numFmts>
  <fonts count="74">
    <font>
      <sz val="11"/>
      <color theme="1"/>
      <name val="Calibri"/>
      <family val="2"/>
      <scheme val="minor"/>
    </font>
    <font>
      <sz val="11"/>
      <color theme="1"/>
      <name val="Trebuchet MS"/>
      <family val="2"/>
    </font>
    <font>
      <sz val="11"/>
      <color theme="1"/>
      <name val="Trebuchet MS"/>
      <family val="2"/>
    </font>
    <font>
      <sz val="10"/>
      <name val="Arial"/>
      <family val="2"/>
    </font>
    <font>
      <b/>
      <sz val="12"/>
      <name val="Arial"/>
      <family val="2"/>
    </font>
    <font>
      <b/>
      <sz val="10"/>
      <name val="Arial"/>
      <family val="2"/>
    </font>
    <font>
      <b/>
      <sz val="2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u/>
      <sz val="10"/>
      <color rgb="FFD1005D"/>
      <name val="FocoMbcp"/>
      <family val="2"/>
    </font>
    <font>
      <sz val="10"/>
      <color indexed="8"/>
      <name val="Helvetica Neue"/>
    </font>
    <font>
      <u/>
      <sz val="10"/>
      <color theme="10"/>
      <name val="Arial"/>
      <family val="2"/>
    </font>
    <font>
      <sz val="10"/>
      <name val="Arial Rounded MT Bold"/>
      <family val="2"/>
    </font>
    <font>
      <sz val="11"/>
      <color rgb="FF000000"/>
      <name val="Trebuchet MS"/>
      <family val="2"/>
    </font>
    <font>
      <sz val="10"/>
      <name val="Arial"/>
      <family val="2"/>
    </font>
    <font>
      <sz val="10"/>
      <name val="Arial"/>
      <family val="2"/>
    </font>
    <font>
      <b/>
      <sz val="10"/>
      <color rgb="FFD1005D"/>
      <name val="Montserrat"/>
    </font>
    <font>
      <sz val="10"/>
      <color theme="1"/>
      <name val="Montserrat"/>
    </font>
    <font>
      <b/>
      <sz val="12"/>
      <color theme="1" tint="0.499984740745262"/>
      <name val="Montserrat"/>
    </font>
    <font>
      <b/>
      <sz val="12"/>
      <color rgb="FFD1005D"/>
      <name val="Montserrat"/>
    </font>
    <font>
      <b/>
      <sz val="10"/>
      <name val="Montserrat"/>
    </font>
    <font>
      <b/>
      <u/>
      <sz val="11"/>
      <color rgb="FFD1005D"/>
      <name val="Montserrat"/>
    </font>
    <font>
      <sz val="10"/>
      <color rgb="FF575756"/>
      <name val="Montserrat"/>
    </font>
    <font>
      <b/>
      <sz val="9"/>
      <color rgb="FFD1005D"/>
      <name val="Montserrat"/>
    </font>
    <font>
      <b/>
      <sz val="14"/>
      <color rgb="FFD1005D"/>
      <name val="Montserrat"/>
    </font>
    <font>
      <u/>
      <sz val="9"/>
      <color rgb="FFD1005D"/>
      <name val="Montserrat"/>
    </font>
    <font>
      <sz val="9"/>
      <name val="Montserrat"/>
    </font>
    <font>
      <sz val="11"/>
      <color theme="1" tint="0.34998626667073579"/>
      <name val="Montserrat"/>
    </font>
    <font>
      <sz val="9"/>
      <color theme="1" tint="0.34998626667073579"/>
      <name val="Montserrat"/>
    </font>
    <font>
      <b/>
      <sz val="9"/>
      <color rgb="FF575756"/>
      <name val="Montserrat"/>
    </font>
    <font>
      <sz val="9"/>
      <color rgb="FF575756"/>
      <name val="Montserrat"/>
    </font>
    <font>
      <sz val="9"/>
      <color rgb="FFD1005D"/>
      <name val="Montserrat"/>
    </font>
    <font>
      <sz val="9"/>
      <color theme="1"/>
      <name val="Montserrat"/>
    </font>
    <font>
      <sz val="11"/>
      <name val="Montserrat"/>
    </font>
    <font>
      <b/>
      <sz val="11"/>
      <color rgb="FFD1005D"/>
      <name val="Montserrat"/>
    </font>
    <font>
      <u/>
      <sz val="10"/>
      <color rgb="FFD1005D"/>
      <name val="Montserrat"/>
    </font>
    <font>
      <sz val="8"/>
      <name val="Montserrat"/>
    </font>
    <font>
      <sz val="11"/>
      <color rgb="FF575756"/>
      <name val="Montserrat"/>
    </font>
    <font>
      <sz val="10"/>
      <name val="Montserrat"/>
    </font>
    <font>
      <b/>
      <sz val="10"/>
      <color indexed="9"/>
      <name val="Montserrat"/>
    </font>
    <font>
      <sz val="10"/>
      <color theme="1" tint="0.34998626667073579"/>
      <name val="Montserrat"/>
    </font>
    <font>
      <b/>
      <sz val="8"/>
      <color rgb="FF575756"/>
      <name val="Montserrat"/>
    </font>
    <font>
      <b/>
      <sz val="10"/>
      <color rgb="FF575756"/>
      <name val="Montserrat"/>
    </font>
    <font>
      <b/>
      <sz val="7"/>
      <color rgb="FF575756"/>
      <name val="Montserrat"/>
    </font>
    <font>
      <sz val="8"/>
      <color rgb="FF575756"/>
      <name val="Montserrat"/>
    </font>
    <font>
      <sz val="8"/>
      <color theme="1"/>
      <name val="Montserrat"/>
    </font>
    <font>
      <sz val="7"/>
      <color rgb="FF575756"/>
      <name val="Montserrat"/>
    </font>
    <font>
      <sz val="10"/>
      <color theme="1" tint="0.249977111117893"/>
      <name val="Montserrat"/>
    </font>
    <font>
      <u/>
      <sz val="10"/>
      <color rgb="FF575756"/>
      <name val="Montserrat"/>
    </font>
    <font>
      <sz val="10"/>
      <color indexed="9"/>
      <name val="Montserrat"/>
    </font>
    <font>
      <b/>
      <i/>
      <sz val="10"/>
      <color rgb="FF575756"/>
      <name val="Montserrat"/>
    </font>
    <font>
      <sz val="11"/>
      <color theme="1"/>
      <name val="Montserrat"/>
    </font>
    <font>
      <sz val="12"/>
      <color rgb="FF575756"/>
      <name val="Montserrat"/>
    </font>
    <font>
      <sz val="10"/>
      <color rgb="FF000000"/>
      <name val="Montserrat"/>
    </font>
    <font>
      <b/>
      <sz val="10"/>
      <color theme="1"/>
      <name val="Montserrat"/>
    </font>
    <font>
      <u/>
      <sz val="8"/>
      <color rgb="FF575756"/>
      <name val="Montserrat"/>
    </font>
    <font>
      <b/>
      <sz val="12"/>
      <color theme="1"/>
      <name val="Montserrat"/>
    </font>
    <font>
      <b/>
      <sz val="11"/>
      <color theme="1"/>
      <name val="Montserrat"/>
    </font>
    <font>
      <b/>
      <sz val="16"/>
      <color theme="1"/>
      <name val="Montserrat"/>
    </font>
    <font>
      <sz val="16"/>
      <color theme="1"/>
      <name val="Montserrat"/>
    </font>
    <font>
      <b/>
      <i/>
      <sz val="10"/>
      <color theme="1"/>
      <name val="Montserrat"/>
    </font>
    <font>
      <b/>
      <sz val="8"/>
      <color theme="1"/>
      <name val="Montserrat"/>
    </font>
    <font>
      <sz val="8.5"/>
      <color theme="1"/>
      <name val="Montserrat"/>
    </font>
    <font>
      <b/>
      <sz val="8.5"/>
      <color theme="1"/>
      <name val="Montserrat"/>
    </font>
    <font>
      <b/>
      <i/>
      <sz val="10"/>
      <color rgb="FFD1005D"/>
      <name val="Montserrat"/>
    </font>
    <font>
      <u/>
      <sz val="11"/>
      <color rgb="FFFF0000"/>
      <name val="Montserrat"/>
    </font>
    <font>
      <sz val="11"/>
      <color rgb="FFFF0000"/>
      <name val="Montserrat"/>
    </font>
    <font>
      <i/>
      <sz val="11"/>
      <color rgb="FF575756"/>
      <name val="Montserrat"/>
    </font>
    <font>
      <b/>
      <sz val="11"/>
      <color rgb="FF575756"/>
      <name val="Montserrat"/>
    </font>
    <font>
      <i/>
      <sz val="10"/>
      <color rgb="FF575756"/>
      <name val="Montserrat"/>
    </font>
    <font>
      <sz val="8"/>
      <color rgb="FFFF0000"/>
      <name val="Montserrat"/>
    </font>
    <font>
      <b/>
      <i/>
      <sz val="10"/>
      <color theme="5"/>
      <name val="Montserrat"/>
    </font>
    <font>
      <b/>
      <sz val="16"/>
      <color rgb="FFD1005D"/>
      <name val="Montserrat"/>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D9D9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rgb="FFD1005D"/>
      </bottom>
      <diagonal/>
    </border>
    <border>
      <left/>
      <right/>
      <top style="thin">
        <color rgb="FFD1005D"/>
      </top>
      <bottom/>
      <diagonal/>
    </border>
    <border>
      <left/>
      <right/>
      <top style="thin">
        <color rgb="FFBFBFBF"/>
      </top>
      <bottom style="thin">
        <color rgb="FFBFBFBF"/>
      </bottom>
      <diagonal/>
    </border>
    <border>
      <left/>
      <right/>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D1005D"/>
      </bottom>
      <diagonal/>
    </border>
    <border>
      <left/>
      <right/>
      <top style="medium">
        <color rgb="FFD1005D"/>
      </top>
      <bottom style="thin">
        <color rgb="FFD1005D"/>
      </bottom>
      <diagonal/>
    </border>
    <border>
      <left/>
      <right/>
      <top/>
      <bottom style="medium">
        <color rgb="FFD1005D"/>
      </bottom>
      <diagonal/>
    </border>
    <border>
      <left/>
      <right/>
      <top style="thin">
        <color rgb="FFBFBFBF"/>
      </top>
      <bottom style="thin">
        <color rgb="FFD1005D"/>
      </bottom>
      <diagonal/>
    </border>
    <border>
      <left/>
      <right/>
      <top style="medium">
        <color rgb="FFD1005D"/>
      </top>
      <bottom style="thin">
        <color rgb="FFBFBFBF"/>
      </bottom>
      <diagonal/>
    </border>
    <border>
      <left/>
      <right/>
      <top style="thin">
        <color rgb="FFBFBFBF"/>
      </top>
      <bottom style="medium">
        <color rgb="FFD1005D"/>
      </bottom>
      <diagonal/>
    </border>
    <border>
      <left/>
      <right/>
      <top/>
      <bottom style="thick">
        <color rgb="FFD1005D"/>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8">
    <xf numFmtId="0" fontId="0" fillId="0" borderId="0"/>
    <xf numFmtId="0" fontId="6" fillId="2" borderId="3" applyNumberFormat="0" applyFill="0" applyBorder="0" applyAlignment="0" applyProtection="0">
      <alignment horizontal="left"/>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2" borderId="2" applyFont="0" applyBorder="0">
      <alignment horizontal="center" wrapText="1"/>
    </xf>
    <xf numFmtId="0" fontId="3" fillId="3" borderId="1" applyNumberFormat="0" applyFont="0" applyBorder="0">
      <alignment horizontal="center" vertical="center"/>
    </xf>
    <xf numFmtId="3" fontId="3" fillId="4" borderId="1" applyFont="0">
      <alignment horizontal="right" vertical="center"/>
      <protection locked="0"/>
    </xf>
    <xf numFmtId="0" fontId="3" fillId="0" borderId="0"/>
    <xf numFmtId="0" fontId="8" fillId="0" borderId="0" applyNumberFormat="0" applyFill="0" applyBorder="0" applyAlignment="0" applyProtection="0"/>
    <xf numFmtId="0" fontId="9" fillId="0" borderId="0"/>
    <xf numFmtId="9" fontId="7" fillId="0" borderId="0" applyFont="0" applyFill="0" applyBorder="0" applyAlignment="0" applyProtection="0"/>
    <xf numFmtId="0" fontId="7" fillId="0" borderId="0"/>
    <xf numFmtId="0" fontId="10" fillId="0" borderId="0" applyNumberFormat="0" applyFill="0" applyBorder="0" applyAlignment="0" applyProtection="0"/>
    <xf numFmtId="0" fontId="11" fillId="0" borderId="0" applyNumberFormat="0" applyFill="0" applyBorder="0" applyProtection="0">
      <alignment vertical="top" wrapText="1"/>
    </xf>
    <xf numFmtId="0" fontId="7" fillId="0" borderId="0"/>
    <xf numFmtId="0" fontId="3" fillId="0" borderId="0"/>
    <xf numFmtId="0" fontId="3"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2" fillId="0" borderId="0" applyNumberFormat="0" applyFill="0" applyBorder="0" applyAlignment="0" applyProtection="0"/>
    <xf numFmtId="0" fontId="3" fillId="0" borderId="0"/>
    <xf numFmtId="0" fontId="13" fillId="0" borderId="0"/>
    <xf numFmtId="0" fontId="13" fillId="0" borderId="0"/>
    <xf numFmtId="9" fontId="7" fillId="0" borderId="0" applyFont="0" applyFill="0" applyBorder="0" applyAlignment="0" applyProtection="0"/>
    <xf numFmtId="0" fontId="2" fillId="0" borderId="0"/>
    <xf numFmtId="0" fontId="2" fillId="0" borderId="0"/>
    <xf numFmtId="0" fontId="14" fillId="0" borderId="0"/>
    <xf numFmtId="0" fontId="13" fillId="0" borderId="0"/>
    <xf numFmtId="0" fontId="2" fillId="0" borderId="0"/>
    <xf numFmtId="0" fontId="2" fillId="0" borderId="0"/>
    <xf numFmtId="0" fontId="15" fillId="0" borderId="0"/>
    <xf numFmtId="43" fontId="7" fillId="0" borderId="0" applyFont="0" applyFill="0" applyBorder="0" applyAlignment="0" applyProtection="0"/>
    <xf numFmtId="0" fontId="16" fillId="0" borderId="0"/>
    <xf numFmtId="0" fontId="1" fillId="0" borderId="0"/>
    <xf numFmtId="0" fontId="3" fillId="0" borderId="0"/>
  </cellStyleXfs>
  <cellXfs count="362">
    <xf numFmtId="0" fontId="0" fillId="0" borderId="0" xfId="0"/>
    <xf numFmtId="0" fontId="17" fillId="0" borderId="0" xfId="0" applyFont="1" applyAlignment="1">
      <alignment horizontal="center"/>
    </xf>
    <xf numFmtId="0" fontId="18" fillId="0" borderId="0" xfId="0" applyFont="1"/>
    <xf numFmtId="0" fontId="20" fillId="0" borderId="0" xfId="0" applyFont="1"/>
    <xf numFmtId="0" fontId="17" fillId="0" borderId="0" xfId="0" applyFont="1" applyFill="1" applyAlignment="1">
      <alignment horizontal="center"/>
    </xf>
    <xf numFmtId="0" fontId="18" fillId="0" borderId="0" xfId="0" applyFont="1" applyFill="1"/>
    <xf numFmtId="0" fontId="21" fillId="0" borderId="0" xfId="0" applyFont="1" applyFill="1" applyAlignment="1">
      <alignment horizontal="center"/>
    </xf>
    <xf numFmtId="0" fontId="22" fillId="0" borderId="8" xfId="9" applyFont="1" applyFill="1" applyBorder="1" applyAlignment="1">
      <alignment horizontal="center" vertical="center"/>
    </xf>
    <xf numFmtId="0" fontId="18" fillId="7" borderId="0" xfId="0" applyFont="1" applyFill="1" applyAlignment="1">
      <alignment horizontal="left" vertical="center"/>
    </xf>
    <xf numFmtId="0" fontId="23" fillId="7" borderId="8" xfId="0" applyFont="1" applyFill="1" applyBorder="1" applyAlignment="1">
      <alignment horizontal="left" vertical="center"/>
    </xf>
    <xf numFmtId="0" fontId="17" fillId="0" borderId="0" xfId="0" applyFont="1" applyBorder="1" applyAlignment="1">
      <alignment horizontal="center"/>
    </xf>
    <xf numFmtId="0" fontId="18" fillId="0" borderId="0" xfId="0" applyFont="1" applyBorder="1"/>
    <xf numFmtId="0" fontId="17" fillId="7" borderId="0" xfId="0" applyFont="1" applyFill="1" applyBorder="1" applyAlignment="1">
      <alignment horizontal="left" vertical="center"/>
    </xf>
    <xf numFmtId="0" fontId="24" fillId="7" borderId="0" xfId="33" applyFont="1" applyFill="1" applyAlignment="1">
      <alignment horizontal="left" wrapText="1"/>
    </xf>
    <xf numFmtId="0" fontId="26" fillId="9" borderId="0" xfId="9" applyFont="1" applyFill="1" applyBorder="1" applyAlignment="1">
      <alignment horizontal="center" vertical="center" wrapText="1"/>
    </xf>
    <xf numFmtId="0" fontId="27" fillId="7" borderId="0" xfId="23" applyFont="1" applyFill="1"/>
    <xf numFmtId="0" fontId="28" fillId="7" borderId="0" xfId="35" applyFont="1" applyFill="1" applyAlignment="1">
      <alignment horizontal="right" vertical="center" wrapText="1"/>
    </xf>
    <xf numFmtId="0" fontId="27" fillId="7" borderId="0" xfId="33" applyFont="1" applyFill="1"/>
    <xf numFmtId="0" fontId="29" fillId="7" borderId="0" xfId="35" applyFont="1" applyFill="1" applyBorder="1" applyAlignment="1">
      <alignment horizontal="left" vertical="center" wrapText="1"/>
    </xf>
    <xf numFmtId="0" fontId="29" fillId="7" borderId="0" xfId="35" applyFont="1" applyFill="1" applyBorder="1" applyAlignment="1">
      <alignment horizontal="right" vertical="center" wrapText="1"/>
    </xf>
    <xf numFmtId="0" fontId="30" fillId="10" borderId="0" xfId="33" quotePrefix="1" applyFont="1" applyFill="1" applyAlignment="1">
      <alignment horizontal="center" vertical="center" wrapText="1"/>
    </xf>
    <xf numFmtId="0" fontId="27" fillId="7" borderId="4" xfId="23" applyFont="1" applyFill="1" applyBorder="1"/>
    <xf numFmtId="3" fontId="24" fillId="7" borderId="4" xfId="23" quotePrefix="1" applyNumberFormat="1" applyFont="1" applyFill="1" applyBorder="1" applyAlignment="1">
      <alignment horizontal="right" vertical="center"/>
    </xf>
    <xf numFmtId="0" fontId="30" fillId="7" borderId="0" xfId="33" applyFont="1" applyFill="1" applyBorder="1" applyAlignment="1">
      <alignment horizontal="left" vertical="center"/>
    </xf>
    <xf numFmtId="0" fontId="31" fillId="7" borderId="7" xfId="23" applyFont="1" applyFill="1" applyBorder="1" applyAlignment="1">
      <alignment horizontal="left" vertical="center" wrapText="1"/>
    </xf>
    <xf numFmtId="3" fontId="31" fillId="7" borderId="0" xfId="23" applyNumberFormat="1" applyFont="1" applyFill="1" applyAlignment="1">
      <alignment vertical="center"/>
    </xf>
    <xf numFmtId="3" fontId="31" fillId="7" borderId="0" xfId="33" applyNumberFormat="1" applyFont="1" applyFill="1" applyBorder="1" applyAlignment="1">
      <alignment horizontal="right" vertical="center"/>
    </xf>
    <xf numFmtId="0" fontId="31" fillId="7" borderId="14" xfId="23" applyFont="1" applyFill="1" applyBorder="1" applyAlignment="1">
      <alignment horizontal="left" vertical="center" wrapText="1"/>
    </xf>
    <xf numFmtId="3" fontId="31" fillId="7" borderId="14" xfId="23" applyNumberFormat="1" applyFont="1" applyFill="1" applyBorder="1" applyAlignment="1">
      <alignment vertical="center"/>
    </xf>
    <xf numFmtId="0" fontId="30" fillId="7" borderId="17" xfId="23" applyFont="1" applyFill="1" applyBorder="1" applyAlignment="1">
      <alignment horizontal="left" vertical="center" wrapText="1"/>
    </xf>
    <xf numFmtId="10" fontId="30" fillId="7" borderId="17" xfId="21" applyNumberFormat="1" applyFont="1" applyFill="1" applyBorder="1" applyAlignment="1">
      <alignment vertical="center"/>
    </xf>
    <xf numFmtId="165" fontId="31" fillId="7" borderId="0" xfId="33" applyNumberFormat="1" applyFont="1" applyFill="1" applyBorder="1" applyAlignment="1">
      <alignment horizontal="right" vertical="center"/>
    </xf>
    <xf numFmtId="165" fontId="31" fillId="7" borderId="0" xfId="19" applyNumberFormat="1" applyFont="1" applyFill="1" applyBorder="1" applyAlignment="1">
      <alignment horizontal="right" vertical="center"/>
    </xf>
    <xf numFmtId="10" fontId="31" fillId="7" borderId="0" xfId="21" applyNumberFormat="1" applyFont="1" applyFill="1" applyBorder="1" applyAlignment="1">
      <alignment horizontal="right" vertical="center"/>
    </xf>
    <xf numFmtId="10" fontId="31" fillId="10" borderId="0" xfId="21" applyNumberFormat="1" applyFont="1" applyFill="1" applyBorder="1" applyAlignment="1">
      <alignment horizontal="right" vertical="center"/>
    </xf>
    <xf numFmtId="10" fontId="31" fillId="7" borderId="0" xfId="33" applyNumberFormat="1" applyFont="1" applyFill="1" applyBorder="1" applyAlignment="1">
      <alignment horizontal="right" vertical="center"/>
    </xf>
    <xf numFmtId="0" fontId="33" fillId="7" borderId="0" xfId="33" applyFont="1" applyFill="1" applyAlignment="1">
      <alignment horizontal="right" vertical="top" wrapText="1"/>
    </xf>
    <xf numFmtId="0" fontId="31" fillId="7" borderId="0" xfId="33" applyFont="1" applyFill="1" applyAlignment="1">
      <alignment horizontal="left" vertical="center" wrapText="1"/>
    </xf>
    <xf numFmtId="49" fontId="34" fillId="0" borderId="0" xfId="0" applyNumberFormat="1" applyFont="1"/>
    <xf numFmtId="0" fontId="36" fillId="9" borderId="0" xfId="9" applyFont="1" applyFill="1" applyBorder="1" applyAlignment="1">
      <alignment horizontal="center" vertical="center" wrapText="1"/>
    </xf>
    <xf numFmtId="0" fontId="38" fillId="0" borderId="0" xfId="23" applyFont="1" applyAlignment="1">
      <alignment horizontal="left" vertical="center"/>
    </xf>
    <xf numFmtId="0" fontId="39" fillId="0" borderId="0" xfId="8" applyFont="1"/>
    <xf numFmtId="0" fontId="42" fillId="7" borderId="0" xfId="16" applyFont="1" applyFill="1" applyAlignment="1">
      <alignment horizontal="right" vertical="top"/>
    </xf>
    <xf numFmtId="0" fontId="42" fillId="7" borderId="0" xfId="16" applyFont="1" applyFill="1" applyAlignment="1">
      <alignment horizontal="right" wrapText="1"/>
    </xf>
    <xf numFmtId="15" fontId="43" fillId="0" borderId="4" xfId="0" quotePrefix="1" applyNumberFormat="1" applyFont="1" applyBorder="1" applyAlignment="1">
      <alignment horizontal="right" vertical="center" wrapText="1"/>
    </xf>
    <xf numFmtId="0" fontId="30" fillId="7" borderId="0" xfId="16" applyFont="1" applyFill="1" applyAlignment="1">
      <alignment horizontal="left" wrapText="1"/>
    </xf>
    <xf numFmtId="0" fontId="44" fillId="7" borderId="0" xfId="16" applyFont="1" applyFill="1" applyAlignment="1">
      <alignment horizontal="center" vertical="center"/>
    </xf>
    <xf numFmtId="0" fontId="45" fillId="7" borderId="0" xfId="16" applyFont="1" applyFill="1" applyAlignment="1">
      <alignment horizontal="right"/>
    </xf>
    <xf numFmtId="0" fontId="46" fillId="0" borderId="0" xfId="0" applyFont="1"/>
    <xf numFmtId="0" fontId="43" fillId="7" borderId="10" xfId="16" applyFont="1" applyFill="1" applyBorder="1" applyAlignment="1">
      <alignment horizontal="left" vertical="center"/>
    </xf>
    <xf numFmtId="0" fontId="42" fillId="7" borderId="10" xfId="16" applyFont="1" applyFill="1" applyBorder="1" applyAlignment="1">
      <alignment horizontal="left" vertical="center" wrapText="1"/>
    </xf>
    <xf numFmtId="0" fontId="47" fillId="7" borderId="0" xfId="16" applyFont="1" applyFill="1" applyAlignment="1">
      <alignment horizontal="right" vertical="center" wrapText="1"/>
    </xf>
    <xf numFmtId="0" fontId="45" fillId="7" borderId="0" xfId="16" applyFont="1" applyFill="1"/>
    <xf numFmtId="0" fontId="45" fillId="7" borderId="15" xfId="16" applyFont="1" applyFill="1" applyBorder="1" applyAlignment="1">
      <alignment horizontal="left" vertical="center"/>
    </xf>
    <xf numFmtId="0" fontId="45" fillId="7" borderId="15" xfId="16" applyFont="1" applyFill="1" applyBorder="1" applyAlignment="1">
      <alignment vertical="center" wrapText="1"/>
    </xf>
    <xf numFmtId="0" fontId="42" fillId="7" borderId="0" xfId="16" applyFont="1" applyFill="1" applyAlignment="1">
      <alignment horizontal="left" wrapText="1"/>
    </xf>
    <xf numFmtId="3" fontId="45" fillId="7" borderId="0" xfId="16" applyNumberFormat="1" applyFont="1" applyFill="1" applyAlignment="1">
      <alignment horizontal="right" vertical="center" wrapText="1"/>
    </xf>
    <xf numFmtId="3" fontId="45" fillId="0" borderId="0" xfId="22" applyNumberFormat="1" applyFont="1" applyFill="1" applyBorder="1" applyAlignment="1">
      <alignment horizontal="center" vertical="center" wrapText="1"/>
    </xf>
    <xf numFmtId="0" fontId="45" fillId="7" borderId="6" xfId="16" applyFont="1" applyFill="1" applyBorder="1" applyAlignment="1">
      <alignment horizontal="left" vertical="center"/>
    </xf>
    <xf numFmtId="0" fontId="45" fillId="7" borderId="6" xfId="16" applyFont="1" applyFill="1" applyBorder="1" applyAlignment="1">
      <alignment vertical="center" wrapText="1"/>
    </xf>
    <xf numFmtId="0" fontId="45" fillId="7" borderId="14" xfId="16" applyFont="1" applyFill="1" applyBorder="1" applyAlignment="1">
      <alignment horizontal="left" vertical="center"/>
    </xf>
    <xf numFmtId="0" fontId="45" fillId="7" borderId="14" xfId="16" applyFont="1" applyFill="1" applyBorder="1" applyAlignment="1">
      <alignment vertical="center" wrapText="1"/>
    </xf>
    <xf numFmtId="3" fontId="23" fillId="0" borderId="0" xfId="22" applyNumberFormat="1" applyFont="1" applyFill="1" applyBorder="1" applyAlignment="1">
      <alignment horizontal="center" vertical="center" wrapText="1"/>
    </xf>
    <xf numFmtId="3" fontId="47" fillId="7" borderId="0" xfId="16" applyNumberFormat="1" applyFont="1" applyFill="1" applyAlignment="1">
      <alignment horizontal="right" vertical="center" wrapText="1"/>
    </xf>
    <xf numFmtId="3" fontId="47" fillId="7" borderId="0" xfId="16" applyNumberFormat="1" applyFont="1" applyFill="1" applyAlignment="1">
      <alignment vertical="center"/>
    </xf>
    <xf numFmtId="49" fontId="39" fillId="0" borderId="0" xfId="0" applyNumberFormat="1" applyFont="1"/>
    <xf numFmtId="165" fontId="45" fillId="10" borderId="15" xfId="21" applyNumberFormat="1" applyFont="1" applyFill="1" applyBorder="1" applyAlignment="1">
      <alignment vertical="center" wrapText="1"/>
    </xf>
    <xf numFmtId="165" fontId="45" fillId="10" borderId="6" xfId="21" applyNumberFormat="1" applyFont="1" applyFill="1" applyBorder="1" applyAlignment="1">
      <alignment vertical="center" wrapText="1"/>
    </xf>
    <xf numFmtId="165" fontId="45" fillId="7" borderId="0" xfId="16" applyNumberFormat="1" applyFont="1" applyFill="1" applyAlignment="1">
      <alignment horizontal="right" vertical="center" wrapText="1"/>
    </xf>
    <xf numFmtId="165" fontId="45" fillId="7" borderId="6" xfId="19" applyNumberFormat="1" applyFont="1" applyFill="1" applyBorder="1" applyAlignment="1">
      <alignment horizontal="right" vertical="center"/>
    </xf>
    <xf numFmtId="165" fontId="45" fillId="7" borderId="0" xfId="19" applyNumberFormat="1" applyFont="1" applyFill="1" applyBorder="1" applyAlignment="1">
      <alignment horizontal="right" vertical="center"/>
    </xf>
    <xf numFmtId="165" fontId="45" fillId="10" borderId="14" xfId="21" applyNumberFormat="1" applyFont="1" applyFill="1" applyBorder="1" applyAlignment="1">
      <alignment vertical="center" wrapText="1"/>
    </xf>
    <xf numFmtId="10" fontId="45" fillId="10" borderId="6" xfId="21" applyNumberFormat="1" applyFont="1" applyFill="1" applyBorder="1" applyAlignment="1">
      <alignment horizontal="right" vertical="center"/>
    </xf>
    <xf numFmtId="10" fontId="45" fillId="7" borderId="6" xfId="21" applyNumberFormat="1" applyFont="1" applyFill="1" applyBorder="1" applyAlignment="1">
      <alignment horizontal="right" vertical="center"/>
    </xf>
    <xf numFmtId="10" fontId="45" fillId="7" borderId="0" xfId="21" applyNumberFormat="1" applyFont="1" applyFill="1" applyBorder="1" applyAlignment="1">
      <alignment horizontal="right" vertical="center"/>
    </xf>
    <xf numFmtId="10" fontId="45" fillId="10" borderId="0" xfId="21" applyNumberFormat="1" applyFont="1" applyFill="1" applyBorder="1" applyAlignment="1">
      <alignment horizontal="right" vertical="center"/>
    </xf>
    <xf numFmtId="3" fontId="23" fillId="7" borderId="0" xfId="22" applyNumberFormat="1" applyFont="1" applyFill="1" applyBorder="1" applyAlignment="1">
      <alignment horizontal="center" vertical="center" wrapText="1"/>
    </xf>
    <xf numFmtId="0" fontId="45" fillId="7" borderId="16" xfId="16" applyFont="1" applyFill="1" applyBorder="1" applyAlignment="1">
      <alignment horizontal="left" vertical="center"/>
    </xf>
    <xf numFmtId="0" fontId="45" fillId="7" borderId="16" xfId="16" applyFont="1" applyFill="1" applyBorder="1" applyAlignment="1">
      <alignment horizontal="left" vertical="center" wrapText="1"/>
    </xf>
    <xf numFmtId="165" fontId="47" fillId="7" borderId="0" xfId="16" applyNumberFormat="1" applyFont="1" applyFill="1" applyAlignment="1">
      <alignment horizontal="right" vertical="center" wrapText="1"/>
    </xf>
    <xf numFmtId="0" fontId="39" fillId="7" borderId="0" xfId="8" applyFont="1" applyFill="1"/>
    <xf numFmtId="164" fontId="38" fillId="7" borderId="0" xfId="8" applyNumberFormat="1" applyFont="1" applyFill="1" applyAlignment="1">
      <alignment horizontal="left" vertical="center"/>
    </xf>
    <xf numFmtId="0" fontId="17" fillId="7" borderId="0" xfId="8" applyFont="1" applyFill="1" applyAlignment="1">
      <alignment horizontal="left" vertical="center"/>
    </xf>
    <xf numFmtId="0" fontId="40" fillId="7" borderId="0" xfId="8" applyFont="1" applyFill="1" applyAlignment="1">
      <alignment horizontal="left" vertical="center"/>
    </xf>
    <xf numFmtId="3" fontId="39" fillId="7" borderId="0" xfId="8" applyNumberFormat="1" applyFont="1" applyFill="1" applyAlignment="1">
      <alignment vertical="center"/>
    </xf>
    <xf numFmtId="0" fontId="43" fillId="7" borderId="0" xfId="16" applyFont="1" applyFill="1" applyAlignment="1">
      <alignment vertical="center"/>
    </xf>
    <xf numFmtId="3" fontId="43" fillId="7" borderId="13" xfId="16" quotePrefix="1" applyNumberFormat="1" applyFont="1" applyFill="1" applyBorder="1" applyAlignment="1">
      <alignment horizontal="right" vertical="center"/>
    </xf>
    <xf numFmtId="3" fontId="43" fillId="7" borderId="0" xfId="16" quotePrefix="1" applyNumberFormat="1" applyFont="1" applyFill="1" applyAlignment="1">
      <alignment horizontal="right" vertical="center"/>
    </xf>
    <xf numFmtId="0" fontId="49" fillId="7" borderId="0" xfId="9" applyFont="1" applyFill="1" applyBorder="1" applyAlignment="1">
      <alignment horizontal="center" vertical="center" wrapText="1"/>
    </xf>
    <xf numFmtId="0" fontId="23" fillId="7" borderId="0" xfId="16" applyFont="1" applyFill="1" applyAlignment="1">
      <alignment vertical="center"/>
    </xf>
    <xf numFmtId="0" fontId="45" fillId="7" borderId="7" xfId="16" applyFont="1" applyFill="1" applyBorder="1" applyAlignment="1">
      <alignment horizontal="left" vertical="center"/>
    </xf>
    <xf numFmtId="0" fontId="45" fillId="7" borderId="7" xfId="16" applyFont="1" applyFill="1" applyBorder="1" applyAlignment="1">
      <alignment vertical="center"/>
    </xf>
    <xf numFmtId="167" fontId="45" fillId="7" borderId="7" xfId="34" applyNumberFormat="1" applyFont="1" applyFill="1" applyBorder="1" applyAlignment="1">
      <alignment vertical="center"/>
    </xf>
    <xf numFmtId="3" fontId="23" fillId="7" borderId="0" xfId="16" applyNumberFormat="1" applyFont="1" applyFill="1" applyAlignment="1">
      <alignment vertical="center"/>
    </xf>
    <xf numFmtId="0" fontId="23" fillId="7" borderId="0" xfId="16" applyFont="1" applyFill="1"/>
    <xf numFmtId="0" fontId="45" fillId="7" borderId="6" xfId="16" applyFont="1" applyFill="1" applyBorder="1" applyAlignment="1">
      <alignment vertical="center"/>
    </xf>
    <xf numFmtId="167" fontId="45" fillId="7" borderId="6" xfId="34" applyNumberFormat="1" applyFont="1" applyFill="1" applyBorder="1" applyAlignment="1">
      <alignment vertical="center"/>
    </xf>
    <xf numFmtId="0" fontId="45" fillId="7" borderId="14" xfId="16" applyFont="1" applyFill="1" applyBorder="1" applyAlignment="1">
      <alignment vertical="center"/>
    </xf>
    <xf numFmtId="167" fontId="45" fillId="7" borderId="14" xfId="34" applyNumberFormat="1" applyFont="1" applyFill="1" applyBorder="1" applyAlignment="1">
      <alignment vertical="center"/>
    </xf>
    <xf numFmtId="0" fontId="42" fillId="7" borderId="10" xfId="0" applyFont="1" applyFill="1" applyBorder="1" applyAlignment="1">
      <alignment vertical="center"/>
    </xf>
    <xf numFmtId="167" fontId="42" fillId="7" borderId="10" xfId="34" applyNumberFormat="1" applyFont="1" applyFill="1" applyBorder="1" applyAlignment="1">
      <alignment vertical="center"/>
    </xf>
    <xf numFmtId="0" fontId="43" fillId="7" borderId="0" xfId="0" applyFont="1" applyFill="1" applyAlignment="1">
      <alignment vertical="center"/>
    </xf>
    <xf numFmtId="14" fontId="43" fillId="7" borderId="0" xfId="16" quotePrefix="1" applyNumberFormat="1" applyFont="1" applyFill="1" applyAlignment="1">
      <alignment horizontal="right" vertical="center"/>
    </xf>
    <xf numFmtId="0" fontId="23" fillId="0" borderId="0" xfId="0" applyFont="1"/>
    <xf numFmtId="0" fontId="45" fillId="7" borderId="0" xfId="16" applyFont="1" applyFill="1" applyAlignment="1">
      <alignment horizontal="left" vertical="center"/>
    </xf>
    <xf numFmtId="0" fontId="45" fillId="7" borderId="0" xfId="16" applyFont="1" applyFill="1" applyAlignment="1">
      <alignment vertical="center"/>
    </xf>
    <xf numFmtId="167" fontId="45" fillId="7" borderId="0" xfId="34" applyNumberFormat="1" applyFont="1" applyFill="1" applyBorder="1" applyAlignment="1">
      <alignment vertical="center"/>
    </xf>
    <xf numFmtId="0" fontId="45" fillId="7" borderId="15" xfId="16" applyFont="1" applyFill="1" applyBorder="1" applyAlignment="1">
      <alignment vertical="center"/>
    </xf>
    <xf numFmtId="167" fontId="45" fillId="7" borderId="15" xfId="34" applyNumberFormat="1" applyFont="1" applyFill="1" applyBorder="1" applyAlignment="1">
      <alignment vertical="center"/>
    </xf>
    <xf numFmtId="3" fontId="23" fillId="7" borderId="0" xfId="16" applyNumberFormat="1" applyFont="1" applyFill="1"/>
    <xf numFmtId="0" fontId="45" fillId="7" borderId="6" xfId="16" applyFont="1" applyFill="1" applyBorder="1" applyAlignment="1">
      <alignment horizontal="left" vertical="center" wrapText="1"/>
    </xf>
    <xf numFmtId="0" fontId="45" fillId="7" borderId="14" xfId="16" applyFont="1" applyFill="1" applyBorder="1" applyAlignment="1">
      <alignment horizontal="left" vertical="center" wrapText="1"/>
    </xf>
    <xf numFmtId="0" fontId="41" fillId="7" borderId="0" xfId="8" applyFont="1" applyFill="1"/>
    <xf numFmtId="167" fontId="41" fillId="7" borderId="0" xfId="8" applyNumberFormat="1" applyFont="1" applyFill="1"/>
    <xf numFmtId="164" fontId="50" fillId="0" borderId="0" xfId="8" applyNumberFormat="1" applyFont="1" applyAlignment="1">
      <alignment horizontal="right" vertical="center"/>
    </xf>
    <xf numFmtId="0" fontId="39" fillId="0" borderId="0" xfId="8" applyFont="1" applyAlignment="1">
      <alignment vertical="center"/>
    </xf>
    <xf numFmtId="164" fontId="38" fillId="0" borderId="0" xfId="8" applyNumberFormat="1" applyFont="1" applyAlignment="1">
      <alignment horizontal="left" vertical="center"/>
    </xf>
    <xf numFmtId="0" fontId="35" fillId="0" borderId="0" xfId="8" applyFont="1" applyAlignment="1">
      <alignment horizontal="left" vertical="center"/>
    </xf>
    <xf numFmtId="3" fontId="39" fillId="0" borderId="0" xfId="8" applyNumberFormat="1" applyFont="1" applyAlignment="1">
      <alignment vertical="center"/>
    </xf>
    <xf numFmtId="0" fontId="40" fillId="0" borderId="0" xfId="8" applyFont="1" applyAlignment="1">
      <alignment vertical="center"/>
    </xf>
    <xf numFmtId="0" fontId="40" fillId="0" borderId="0" xfId="8" applyFont="1" applyAlignment="1">
      <alignment horizontal="left" vertical="center"/>
    </xf>
    <xf numFmtId="0" fontId="23" fillId="0" borderId="0" xfId="16" applyFont="1" applyAlignment="1">
      <alignment vertical="center"/>
    </xf>
    <xf numFmtId="14" fontId="51" fillId="7" borderId="0" xfId="16" applyNumberFormat="1" applyFont="1" applyFill="1" applyAlignment="1">
      <alignment horizontal="center" vertical="center"/>
    </xf>
    <xf numFmtId="0" fontId="23" fillId="0" borderId="0" xfId="16" applyFont="1"/>
    <xf numFmtId="14" fontId="43" fillId="7" borderId="11" xfId="16" quotePrefix="1" applyNumberFormat="1" applyFont="1" applyFill="1" applyBorder="1" applyAlignment="1">
      <alignment horizontal="right" vertical="center"/>
    </xf>
    <xf numFmtId="0" fontId="43" fillId="7" borderId="10" xfId="0" applyFont="1" applyFill="1" applyBorder="1" applyAlignment="1">
      <alignment vertical="center"/>
    </xf>
    <xf numFmtId="3" fontId="45" fillId="7" borderId="15" xfId="16" applyNumberFormat="1" applyFont="1" applyFill="1" applyBorder="1" applyAlignment="1">
      <alignment horizontal="right" vertical="center"/>
    </xf>
    <xf numFmtId="3" fontId="23" fillId="7" borderId="0" xfId="16" applyNumberFormat="1" applyFont="1" applyFill="1" applyAlignment="1">
      <alignment horizontal="right" vertical="center"/>
    </xf>
    <xf numFmtId="166" fontId="43" fillId="0" borderId="0" xfId="16" applyNumberFormat="1" applyFont="1" applyAlignment="1">
      <alignment vertical="center"/>
    </xf>
    <xf numFmtId="3" fontId="45" fillId="7" borderId="6" xfId="16" applyNumberFormat="1" applyFont="1" applyFill="1" applyBorder="1" applyAlignment="1">
      <alignment horizontal="right" vertical="center"/>
    </xf>
    <xf numFmtId="3" fontId="42" fillId="7" borderId="14" xfId="16" applyNumberFormat="1" applyFont="1" applyFill="1" applyBorder="1" applyAlignment="1">
      <alignment horizontal="right" vertical="center"/>
    </xf>
    <xf numFmtId="3" fontId="43" fillId="7" borderId="0" xfId="16" applyNumberFormat="1" applyFont="1" applyFill="1" applyAlignment="1">
      <alignment horizontal="right" vertical="center"/>
    </xf>
    <xf numFmtId="0" fontId="42" fillId="7" borderId="14" xfId="16" applyFont="1" applyFill="1" applyBorder="1" applyAlignment="1">
      <alignment vertical="center"/>
    </xf>
    <xf numFmtId="165" fontId="42" fillId="7" borderId="15" xfId="19" applyNumberFormat="1" applyFont="1" applyFill="1" applyBorder="1" applyAlignment="1">
      <alignment horizontal="right" vertical="center"/>
    </xf>
    <xf numFmtId="165" fontId="23" fillId="7" borderId="0" xfId="19" applyNumberFormat="1" applyFont="1" applyFill="1" applyBorder="1" applyAlignment="1">
      <alignment horizontal="right" vertical="center"/>
    </xf>
    <xf numFmtId="165" fontId="42" fillId="7" borderId="6" xfId="19" applyNumberFormat="1" applyFont="1" applyFill="1" applyBorder="1" applyAlignment="1">
      <alignment horizontal="right" vertical="center" wrapText="1"/>
    </xf>
    <xf numFmtId="165" fontId="42" fillId="7" borderId="6" xfId="19" applyNumberFormat="1" applyFont="1" applyFill="1" applyBorder="1" applyAlignment="1">
      <alignment horizontal="right" vertical="center"/>
    </xf>
    <xf numFmtId="165" fontId="23" fillId="7" borderId="0" xfId="19" applyNumberFormat="1" applyFont="1" applyFill="1" applyBorder="1" applyAlignment="1">
      <alignment horizontal="right" vertical="center" wrapText="1"/>
    </xf>
    <xf numFmtId="0" fontId="45" fillId="7" borderId="16" xfId="16" applyFont="1" applyFill="1" applyBorder="1" applyAlignment="1">
      <alignment vertical="center"/>
    </xf>
    <xf numFmtId="165" fontId="42" fillId="7" borderId="16" xfId="21" applyNumberFormat="1" applyFont="1" applyFill="1" applyBorder="1" applyAlignment="1">
      <alignment horizontal="right" vertical="center"/>
    </xf>
    <xf numFmtId="165" fontId="43" fillId="7" borderId="0" xfId="21" applyNumberFormat="1" applyFont="1" applyFill="1" applyBorder="1" applyAlignment="1">
      <alignment horizontal="right" vertical="center"/>
    </xf>
    <xf numFmtId="0" fontId="25" fillId="0" borderId="0" xfId="0" applyFont="1" applyAlignment="1">
      <alignment vertical="center"/>
    </xf>
    <xf numFmtId="0" fontId="52" fillId="0" borderId="0" xfId="0" applyFont="1"/>
    <xf numFmtId="0" fontId="36" fillId="7" borderId="0" xfId="9" applyFont="1" applyFill="1" applyBorder="1" applyAlignment="1">
      <alignment horizontal="center" vertical="center" wrapText="1"/>
    </xf>
    <xf numFmtId="0" fontId="34" fillId="0" borderId="0" xfId="0" applyFont="1"/>
    <xf numFmtId="0" fontId="54" fillId="6" borderId="0" xfId="0" applyFont="1" applyFill="1" applyAlignment="1">
      <alignment vertical="center" wrapText="1"/>
    </xf>
    <xf numFmtId="0" fontId="23" fillId="0" borderId="0" xfId="0" applyFont="1" applyAlignment="1">
      <alignment horizontal="center" vertical="center" wrapText="1"/>
    </xf>
    <xf numFmtId="0" fontId="55" fillId="0" borderId="0" xfId="0" applyFont="1" applyAlignment="1">
      <alignment vertical="center"/>
    </xf>
    <xf numFmtId="0" fontId="35" fillId="0" borderId="0" xfId="0" applyFont="1" applyAlignment="1">
      <alignment horizontal="center" vertical="center" wrapText="1"/>
    </xf>
    <xf numFmtId="0" fontId="23" fillId="0" borderId="0" xfId="0" applyFont="1" applyAlignment="1">
      <alignment horizontal="center" vertical="center"/>
    </xf>
    <xf numFmtId="3" fontId="45" fillId="0" borderId="0" xfId="0" applyNumberFormat="1" applyFont="1" applyAlignment="1">
      <alignment vertical="center" wrapText="1"/>
    </xf>
    <xf numFmtId="0" fontId="45" fillId="0" borderId="0" xfId="0" applyFont="1"/>
    <xf numFmtId="0" fontId="45" fillId="6" borderId="0" xfId="0" applyFont="1" applyFill="1" applyAlignment="1">
      <alignment vertical="center" wrapText="1"/>
    </xf>
    <xf numFmtId="0" fontId="43" fillId="7" borderId="13" xfId="0" applyFont="1" applyFill="1" applyBorder="1" applyAlignment="1">
      <alignment horizontal="center" vertical="center" wrapText="1"/>
    </xf>
    <xf numFmtId="0" fontId="45" fillId="0" borderId="0" xfId="0" applyFont="1" applyAlignment="1">
      <alignment vertical="center"/>
    </xf>
    <xf numFmtId="0" fontId="45" fillId="6" borderId="0" xfId="0" applyFont="1" applyFill="1" applyAlignment="1">
      <alignment horizontal="center" vertical="center" wrapText="1"/>
    </xf>
    <xf numFmtId="0" fontId="23" fillId="7" borderId="0" xfId="0" applyFont="1" applyFill="1"/>
    <xf numFmtId="3" fontId="45" fillId="6" borderId="0" xfId="0" applyNumberFormat="1" applyFont="1" applyFill="1" applyAlignment="1">
      <alignment horizontal="right" vertical="center" wrapText="1"/>
    </xf>
    <xf numFmtId="0" fontId="45" fillId="6" borderId="15" xfId="0" applyFont="1" applyFill="1" applyBorder="1" applyAlignment="1">
      <alignment horizontal="center" vertical="center" wrapText="1"/>
    </xf>
    <xf numFmtId="3" fontId="45" fillId="6" borderId="15" xfId="0" applyNumberFormat="1" applyFont="1" applyFill="1" applyBorder="1" applyAlignment="1">
      <alignment horizontal="right" vertical="center" wrapText="1"/>
    </xf>
    <xf numFmtId="3" fontId="45" fillId="6" borderId="6" xfId="0" applyNumberFormat="1" applyFont="1" applyFill="1" applyBorder="1" applyAlignment="1">
      <alignment horizontal="right" vertical="center" wrapText="1"/>
    </xf>
    <xf numFmtId="3" fontId="56" fillId="5" borderId="6" xfId="0" applyNumberFormat="1" applyFont="1" applyFill="1" applyBorder="1" applyAlignment="1">
      <alignment vertical="center" wrapText="1"/>
    </xf>
    <xf numFmtId="3" fontId="45" fillId="5" borderId="14" xfId="0" applyNumberFormat="1" applyFont="1" applyFill="1" applyBorder="1" applyAlignment="1">
      <alignment vertical="center" wrapText="1"/>
    </xf>
    <xf numFmtId="3" fontId="45" fillId="6" borderId="14" xfId="0" applyNumberFormat="1" applyFont="1" applyFill="1" applyBorder="1" applyAlignment="1">
      <alignment horizontal="right" vertical="center" wrapText="1"/>
    </xf>
    <xf numFmtId="3" fontId="45" fillId="6" borderId="15" xfId="0" applyNumberFormat="1" applyFont="1" applyFill="1" applyBorder="1" applyAlignment="1">
      <alignment vertical="center" wrapText="1"/>
    </xf>
    <xf numFmtId="0" fontId="45" fillId="6" borderId="6" xfId="0" applyFont="1" applyFill="1" applyBorder="1" applyAlignment="1">
      <alignment horizontal="center" vertical="center" wrapText="1"/>
    </xf>
    <xf numFmtId="3" fontId="45" fillId="5" borderId="6" xfId="0" applyNumberFormat="1" applyFont="1" applyFill="1" applyBorder="1" applyAlignment="1">
      <alignment vertical="center" wrapText="1"/>
    </xf>
    <xf numFmtId="3" fontId="45" fillId="6" borderId="6" xfId="0" applyNumberFormat="1" applyFont="1" applyFill="1" applyBorder="1" applyAlignment="1">
      <alignment vertical="center" wrapText="1"/>
    </xf>
    <xf numFmtId="0" fontId="45" fillId="6" borderId="14" xfId="0" applyFont="1" applyFill="1" applyBorder="1" applyAlignment="1">
      <alignment horizontal="center" vertical="center" wrapText="1"/>
    </xf>
    <xf numFmtId="0" fontId="45" fillId="0" borderId="0" xfId="0" applyFont="1" applyAlignment="1">
      <alignment horizontal="center" vertical="center"/>
    </xf>
    <xf numFmtId="3" fontId="45" fillId="0" borderId="0" xfId="0" applyNumberFormat="1" applyFont="1" applyAlignment="1">
      <alignment vertical="center"/>
    </xf>
    <xf numFmtId="0" fontId="45" fillId="0" borderId="13" xfId="0" applyFont="1" applyBorder="1" applyAlignment="1">
      <alignment horizontal="center" vertical="center"/>
    </xf>
    <xf numFmtId="9" fontId="42" fillId="0" borderId="13" xfId="11" applyFont="1" applyFill="1" applyBorder="1" applyAlignment="1">
      <alignment vertical="center"/>
    </xf>
    <xf numFmtId="0" fontId="57" fillId="0" borderId="0" xfId="0" applyFont="1" applyAlignment="1">
      <alignment vertical="center"/>
    </xf>
    <xf numFmtId="0" fontId="57" fillId="0" borderId="0" xfId="0" applyFont="1" applyAlignment="1">
      <alignment vertical="center" wrapText="1"/>
    </xf>
    <xf numFmtId="0" fontId="58" fillId="0" borderId="0" xfId="0" applyFont="1" applyAlignment="1">
      <alignment horizontal="center" vertical="center"/>
    </xf>
    <xf numFmtId="0" fontId="23" fillId="7" borderId="0" xfId="0" applyFont="1" applyFill="1" applyAlignment="1">
      <alignment horizontal="center" vertical="center" wrapText="1"/>
    </xf>
    <xf numFmtId="0" fontId="43" fillId="0" borderId="10" xfId="0" applyFont="1" applyBorder="1" applyAlignment="1">
      <alignment horizontal="center" vertical="center" wrapText="1"/>
    </xf>
    <xf numFmtId="0" fontId="43" fillId="7" borderId="10" xfId="0" applyFont="1" applyFill="1" applyBorder="1" applyAlignment="1">
      <alignment horizontal="center" vertical="center" wrapText="1"/>
    </xf>
    <xf numFmtId="0" fontId="31" fillId="0" borderId="15" xfId="0" applyFont="1" applyBorder="1" applyAlignment="1">
      <alignment vertical="center" wrapText="1"/>
    </xf>
    <xf numFmtId="0" fontId="30" fillId="0" borderId="15" xfId="0" applyFont="1" applyBorder="1" applyAlignment="1">
      <alignment vertical="center" wrapText="1"/>
    </xf>
    <xf numFmtId="3" fontId="45" fillId="0" borderId="15" xfId="0" applyNumberFormat="1" applyFont="1" applyBorder="1" applyAlignment="1">
      <alignment vertical="center" wrapText="1"/>
    </xf>
    <xf numFmtId="0" fontId="31" fillId="0" borderId="6" xfId="0" applyFont="1" applyBorder="1" applyAlignment="1">
      <alignment horizontal="right" vertical="center" wrapText="1"/>
    </xf>
    <xf numFmtId="0" fontId="31" fillId="0" borderId="6" xfId="0" applyFont="1" applyBorder="1" applyAlignment="1">
      <alignment vertical="center" wrapText="1"/>
    </xf>
    <xf numFmtId="3" fontId="45" fillId="0" borderId="6" xfId="0" quotePrefix="1" applyNumberFormat="1" applyFont="1" applyBorder="1" applyAlignment="1">
      <alignment vertical="center" wrapText="1"/>
    </xf>
    <xf numFmtId="3" fontId="45" fillId="0" borderId="6" xfId="0" applyNumberFormat="1" applyFont="1" applyBorder="1" applyAlignment="1">
      <alignment vertical="center" wrapText="1"/>
    </xf>
    <xf numFmtId="0" fontId="31" fillId="6" borderId="6" xfId="0" applyFont="1" applyFill="1" applyBorder="1" applyAlignment="1">
      <alignment vertical="center" wrapText="1"/>
    </xf>
    <xf numFmtId="0" fontId="31" fillId="0" borderId="9" xfId="0" applyFont="1" applyBorder="1" applyAlignment="1">
      <alignment horizontal="right" vertical="center" wrapText="1"/>
    </xf>
    <xf numFmtId="0" fontId="31" fillId="0" borderId="9" xfId="0" applyFont="1" applyBorder="1" applyAlignment="1">
      <alignment vertical="center" wrapText="1"/>
    </xf>
    <xf numFmtId="3" fontId="45" fillId="0" borderId="9" xfId="0" applyNumberFormat="1" applyFont="1" applyBorder="1" applyAlignment="1">
      <alignment vertical="center" wrapText="1"/>
    </xf>
    <xf numFmtId="0" fontId="31" fillId="0" borderId="10" xfId="0" applyFont="1" applyBorder="1" applyAlignment="1">
      <alignment vertical="center" wrapText="1"/>
    </xf>
    <xf numFmtId="0" fontId="30" fillId="0" borderId="10" xfId="0" applyFont="1" applyBorder="1" applyAlignment="1">
      <alignment vertical="center" wrapText="1"/>
    </xf>
    <xf numFmtId="3" fontId="42" fillId="0" borderId="10" xfId="0" applyNumberFormat="1" applyFont="1" applyBorder="1" applyAlignment="1">
      <alignment vertical="center" wrapText="1"/>
    </xf>
    <xf numFmtId="0" fontId="59" fillId="0" borderId="0" xfId="0" applyFont="1" applyFill="1" applyAlignment="1">
      <alignment wrapText="1"/>
    </xf>
    <xf numFmtId="0" fontId="60" fillId="0" borderId="0" xfId="0" applyFont="1" applyFill="1" applyAlignment="1"/>
    <xf numFmtId="0" fontId="52" fillId="0" borderId="0" xfId="0" applyFont="1" applyFill="1"/>
    <xf numFmtId="0" fontId="38" fillId="0" borderId="0" xfId="0" applyFont="1"/>
    <xf numFmtId="0" fontId="52" fillId="0" borderId="0" xfId="0" applyFont="1" applyFill="1" applyAlignment="1"/>
    <xf numFmtId="0" fontId="61" fillId="0" borderId="0" xfId="0" applyFont="1"/>
    <xf numFmtId="0" fontId="51" fillId="0" borderId="0" xfId="0" applyFont="1"/>
    <xf numFmtId="0" fontId="43" fillId="0" borderId="5" xfId="0" applyFont="1" applyBorder="1" applyAlignment="1">
      <alignment horizontal="center" vertical="center"/>
    </xf>
    <xf numFmtId="0" fontId="23" fillId="0" borderId="13" xfId="0" applyFont="1" applyBorder="1" applyAlignment="1">
      <alignment horizontal="center" vertical="center"/>
    </xf>
    <xf numFmtId="0" fontId="62" fillId="0" borderId="7" xfId="0" applyFont="1" applyBorder="1" applyAlignment="1">
      <alignment horizontal="center" vertical="center"/>
    </xf>
    <xf numFmtId="0" fontId="30" fillId="0" borderId="7" xfId="0" applyFont="1" applyBorder="1" applyAlignment="1">
      <alignment vertical="center"/>
    </xf>
    <xf numFmtId="0" fontId="43" fillId="7" borderId="0" xfId="0" applyFont="1" applyFill="1" applyAlignment="1">
      <alignment vertical="center" wrapText="1"/>
    </xf>
    <xf numFmtId="0" fontId="46" fillId="0" borderId="6" xfId="0" applyFont="1" applyBorder="1" applyAlignment="1">
      <alignment horizontal="center" vertical="center"/>
    </xf>
    <xf numFmtId="0" fontId="31" fillId="0" borderId="6" xfId="0" applyFont="1" applyBorder="1" applyAlignment="1">
      <alignment vertical="center"/>
    </xf>
    <xf numFmtId="0" fontId="43" fillId="7" borderId="0" xfId="0" applyFont="1" applyFill="1" applyAlignment="1">
      <alignment horizontal="center" vertical="center" wrapText="1"/>
    </xf>
    <xf numFmtId="3" fontId="45" fillId="7" borderId="0" xfId="0" applyNumberFormat="1" applyFont="1" applyFill="1" applyAlignment="1">
      <alignment horizontal="center" vertical="center" wrapText="1"/>
    </xf>
    <xf numFmtId="0" fontId="46" fillId="0" borderId="9" xfId="0" applyFont="1" applyBorder="1" applyAlignment="1">
      <alignment horizontal="center" vertical="center"/>
    </xf>
    <xf numFmtId="0" fontId="31" fillId="0" borderId="9" xfId="0" applyFont="1" applyBorder="1" applyAlignment="1">
      <alignment vertical="center"/>
    </xf>
    <xf numFmtId="0" fontId="62" fillId="0" borderId="10" xfId="0" applyFont="1" applyBorder="1" applyAlignment="1">
      <alignment horizontal="center" vertical="center"/>
    </xf>
    <xf numFmtId="0" fontId="30" fillId="0" borderId="10" xfId="0" applyFont="1" applyBorder="1" applyAlignment="1">
      <alignment vertical="center"/>
    </xf>
    <xf numFmtId="0" fontId="52" fillId="0" borderId="0" xfId="0" applyFont="1" applyFill="1" applyAlignment="1">
      <alignment vertical="center"/>
    </xf>
    <xf numFmtId="0" fontId="25" fillId="0" borderId="0" xfId="0" applyFont="1"/>
    <xf numFmtId="0" fontId="57" fillId="0" borderId="0" xfId="0" applyFont="1" applyBorder="1"/>
    <xf numFmtId="0" fontId="63" fillId="0" borderId="0" xfId="0" applyFont="1" applyAlignment="1">
      <alignment horizontal="center" vertical="center" wrapText="1"/>
    </xf>
    <xf numFmtId="0" fontId="64" fillId="0" borderId="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3" xfId="0" applyFont="1" applyBorder="1" applyAlignment="1">
      <alignment vertical="center" wrapText="1"/>
    </xf>
    <xf numFmtId="0" fontId="23" fillId="0" borderId="13"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5" xfId="0" applyFont="1" applyBorder="1" applyAlignment="1">
      <alignment vertical="center" wrapText="1"/>
    </xf>
    <xf numFmtId="0" fontId="45" fillId="0" borderId="15" xfId="0" applyFont="1" applyBorder="1" applyAlignment="1">
      <alignment vertical="center" wrapText="1"/>
    </xf>
    <xf numFmtId="0" fontId="45" fillId="0" borderId="6" xfId="0" applyFont="1" applyBorder="1" applyAlignment="1">
      <alignment horizontal="center" vertical="center" wrapText="1"/>
    </xf>
    <xf numFmtId="0" fontId="45" fillId="0" borderId="6" xfId="0" applyFont="1" applyBorder="1" applyAlignment="1">
      <alignment vertical="center" wrapText="1"/>
    </xf>
    <xf numFmtId="0" fontId="42" fillId="0" borderId="16" xfId="0" applyFont="1" applyBorder="1" applyAlignment="1">
      <alignment horizontal="center" vertical="center" wrapText="1"/>
    </xf>
    <xf numFmtId="0" fontId="42" fillId="0" borderId="16" xfId="0" applyFont="1" applyBorder="1" applyAlignment="1">
      <alignment vertical="center" wrapText="1"/>
    </xf>
    <xf numFmtId="0" fontId="45" fillId="0" borderId="16" xfId="0" applyFont="1" applyBorder="1" applyAlignment="1">
      <alignment vertical="center" wrapText="1"/>
    </xf>
    <xf numFmtId="0" fontId="66" fillId="0" borderId="0" xfId="0" applyFont="1"/>
    <xf numFmtId="0" fontId="67" fillId="0" borderId="0" xfId="0" applyFont="1"/>
    <xf numFmtId="0" fontId="33" fillId="0" borderId="0" xfId="0" applyFont="1"/>
    <xf numFmtId="0" fontId="25" fillId="0" borderId="0" xfId="0" applyFont="1" applyFill="1"/>
    <xf numFmtId="0" fontId="27" fillId="0" borderId="0" xfId="8" applyFont="1"/>
    <xf numFmtId="0" fontId="68" fillId="0" borderId="0" xfId="0" applyFont="1" applyAlignment="1">
      <alignment vertical="center" wrapText="1"/>
    </xf>
    <xf numFmtId="0" fontId="69" fillId="0" borderId="0" xfId="0" applyFont="1" applyAlignment="1">
      <alignment vertical="center" wrapText="1"/>
    </xf>
    <xf numFmtId="0" fontId="38" fillId="0" borderId="0" xfId="0" applyFont="1" applyAlignment="1">
      <alignment horizontal="right" vertical="center" wrapText="1"/>
    </xf>
    <xf numFmtId="0" fontId="70" fillId="0" borderId="0" xfId="0" applyFont="1" applyAlignment="1">
      <alignment vertical="center" wrapText="1"/>
    </xf>
    <xf numFmtId="15" fontId="43" fillId="0" borderId="13" xfId="0" quotePrefix="1" applyNumberFormat="1" applyFont="1" applyBorder="1" applyAlignment="1">
      <alignment horizontal="right" vertical="center" wrapText="1"/>
    </xf>
    <xf numFmtId="0" fontId="43" fillId="0" borderId="12" xfId="0" applyFont="1" applyBorder="1" applyAlignment="1">
      <alignment vertical="center" wrapText="1"/>
    </xf>
    <xf numFmtId="0" fontId="45" fillId="0" borderId="0" xfId="0" applyFont="1" applyAlignment="1">
      <alignment vertical="center" wrapText="1"/>
    </xf>
    <xf numFmtId="3" fontId="45" fillId="0" borderId="0" xfId="0" applyNumberFormat="1" applyFont="1" applyAlignment="1">
      <alignment horizontal="right" vertical="center" wrapText="1"/>
    </xf>
    <xf numFmtId="10" fontId="45" fillId="0" borderId="0" xfId="0" applyNumberFormat="1" applyFont="1" applyAlignment="1">
      <alignment horizontal="right" vertical="center" wrapText="1"/>
    </xf>
    <xf numFmtId="10" fontId="45" fillId="0" borderId="0" xfId="11" applyNumberFormat="1" applyFont="1" applyBorder="1" applyAlignment="1">
      <alignment horizontal="right" vertical="center" wrapText="1"/>
    </xf>
    <xf numFmtId="0" fontId="45" fillId="0" borderId="0" xfId="0" applyFont="1" applyAlignment="1">
      <alignment horizontal="justify" vertical="center" wrapText="1"/>
    </xf>
    <xf numFmtId="0" fontId="71" fillId="0" borderId="0" xfId="0" applyFont="1"/>
    <xf numFmtId="0" fontId="71" fillId="0" borderId="0" xfId="0" applyFont="1" applyAlignment="1">
      <alignment wrapText="1"/>
    </xf>
    <xf numFmtId="9" fontId="45" fillId="0" borderId="0" xfId="0" applyNumberFormat="1" applyFont="1" applyAlignment="1">
      <alignment horizontal="right" vertical="center" wrapText="1"/>
    </xf>
    <xf numFmtId="0" fontId="45" fillId="0" borderId="4" xfId="0" applyFont="1" applyBorder="1" applyAlignment="1">
      <alignment horizontal="center" vertical="center" wrapText="1"/>
    </xf>
    <xf numFmtId="0" fontId="45" fillId="0" borderId="4" xfId="0" applyFont="1" applyBorder="1" applyAlignment="1">
      <alignment horizontal="justify" vertical="center" wrapText="1"/>
    </xf>
    <xf numFmtId="9" fontId="45" fillId="0" borderId="4" xfId="0" applyNumberFormat="1" applyFont="1" applyBorder="1" applyAlignment="1">
      <alignment horizontal="right" vertical="center" wrapText="1"/>
    </xf>
    <xf numFmtId="0" fontId="52" fillId="0" borderId="0" xfId="0" applyFont="1" applyAlignment="1">
      <alignment horizontal="center"/>
    </xf>
    <xf numFmtId="0" fontId="45" fillId="0" borderId="0" xfId="0" applyFont="1" applyAlignment="1">
      <alignment horizontal="center" vertical="center" wrapText="1"/>
    </xf>
    <xf numFmtId="0" fontId="43" fillId="0" borderId="4" xfId="0" applyFont="1" applyBorder="1" applyAlignment="1">
      <alignment horizontal="center" vertical="center" wrapText="1"/>
    </xf>
    <xf numFmtId="0" fontId="39" fillId="0" borderId="0" xfId="0" applyFont="1"/>
    <xf numFmtId="0" fontId="43" fillId="0" borderId="0" xfId="0" applyFont="1" applyAlignment="1">
      <alignment horizontal="right" vertical="center" wrapText="1"/>
    </xf>
    <xf numFmtId="0" fontId="43" fillId="0" borderId="13" xfId="0" quotePrefix="1" applyFont="1" applyBorder="1" applyAlignment="1">
      <alignment horizontal="right" vertical="center" wrapText="1"/>
    </xf>
    <xf numFmtId="0" fontId="45" fillId="0" borderId="15" xfId="0" applyFont="1" applyBorder="1" applyAlignment="1">
      <alignment horizontal="center" vertical="center" wrapText="1"/>
    </xf>
    <xf numFmtId="0" fontId="43" fillId="0" borderId="15" xfId="0" applyFont="1" applyBorder="1" applyAlignment="1">
      <alignment vertical="center" wrapText="1"/>
    </xf>
    <xf numFmtId="3" fontId="30" fillId="0" borderId="15" xfId="0" quotePrefix="1" applyNumberFormat="1" applyFont="1" applyBorder="1" applyAlignment="1">
      <alignment horizontal="right" vertical="center" wrapText="1"/>
    </xf>
    <xf numFmtId="0" fontId="45" fillId="0" borderId="6" xfId="0" applyFont="1" applyBorder="1" applyAlignment="1">
      <alignment horizontal="left" vertical="center" wrapText="1" indent="2"/>
    </xf>
    <xf numFmtId="3" fontId="31" fillId="0" borderId="6" xfId="0" quotePrefix="1" applyNumberFormat="1" applyFont="1" applyBorder="1" applyAlignment="1">
      <alignment horizontal="right" vertical="center" wrapText="1"/>
    </xf>
    <xf numFmtId="0" fontId="43" fillId="0" borderId="6" xfId="0" applyFont="1" applyBorder="1" applyAlignment="1">
      <alignment vertical="center" wrapText="1"/>
    </xf>
    <xf numFmtId="3" fontId="30" fillId="0" borderId="6" xfId="0" quotePrefix="1" applyNumberFormat="1" applyFont="1" applyBorder="1" applyAlignment="1">
      <alignment horizontal="right" vertical="center" wrapText="1"/>
    </xf>
    <xf numFmtId="0" fontId="31" fillId="8" borderId="6" xfId="0" applyFont="1" applyFill="1" applyBorder="1" applyAlignment="1">
      <alignment horizontal="right" vertical="center" wrapText="1"/>
    </xf>
    <xf numFmtId="0" fontId="30" fillId="0" borderId="6" xfId="0" applyFont="1" applyBorder="1" applyAlignment="1">
      <alignment horizontal="right" vertical="center" wrapText="1"/>
    </xf>
    <xf numFmtId="0" fontId="43" fillId="0" borderId="16" xfId="0" applyFont="1" applyBorder="1" applyAlignment="1">
      <alignment horizontal="center" vertical="center" wrapText="1"/>
    </xf>
    <xf numFmtId="0" fontId="43" fillId="0" borderId="16" xfId="0" applyFont="1" applyBorder="1" applyAlignment="1">
      <alignment vertical="center" wrapText="1"/>
    </xf>
    <xf numFmtId="3" fontId="30" fillId="0" borderId="16" xfId="0" applyNumberFormat="1" applyFont="1" applyBorder="1" applyAlignment="1">
      <alignment horizontal="right" vertical="center" wrapText="1"/>
    </xf>
    <xf numFmtId="0" fontId="18" fillId="0" borderId="0" xfId="0" applyFont="1" applyAlignment="1">
      <alignment horizontal="center"/>
    </xf>
    <xf numFmtId="0" fontId="72" fillId="0" borderId="0" xfId="0" applyFont="1" applyAlignment="1">
      <alignment horizontal="center" wrapText="1"/>
    </xf>
    <xf numFmtId="0" fontId="41" fillId="7" borderId="0" xfId="35" applyFont="1" applyFill="1" applyAlignment="1">
      <alignment horizontal="left" vertical="center" wrapText="1"/>
    </xf>
    <xf numFmtId="0" fontId="35" fillId="7" borderId="0" xfId="37" applyFont="1" applyFill="1" applyAlignment="1">
      <alignment horizontal="left" wrapText="1"/>
    </xf>
    <xf numFmtId="0" fontId="24" fillId="7" borderId="0" xfId="37" applyFont="1" applyFill="1" applyAlignment="1">
      <alignment horizontal="left" wrapText="1"/>
    </xf>
    <xf numFmtId="0" fontId="37" fillId="7" borderId="0" xfId="37" applyFont="1" applyFill="1"/>
    <xf numFmtId="0" fontId="40" fillId="7" borderId="0" xfId="37" applyFont="1" applyFill="1" applyAlignment="1">
      <alignment vertical="center" wrapText="1"/>
    </xf>
    <xf numFmtId="0" fontId="39" fillId="7" borderId="0" xfId="37" applyFont="1" applyFill="1"/>
    <xf numFmtId="0" fontId="41" fillId="7" borderId="0" xfId="37" applyFont="1" applyFill="1" applyAlignment="1">
      <alignment horizontal="right" vertical="center"/>
    </xf>
    <xf numFmtId="0" fontId="43" fillId="10" borderId="0" xfId="37" quotePrefix="1" applyFont="1" applyFill="1" applyAlignment="1">
      <alignment horizontal="center" vertical="center" wrapText="1"/>
    </xf>
    <xf numFmtId="0" fontId="43" fillId="10" borderId="13" xfId="37" applyFont="1" applyFill="1" applyBorder="1" applyAlignment="1">
      <alignment horizontal="left" vertical="center" wrapText="1"/>
    </xf>
    <xf numFmtId="0" fontId="43" fillId="7" borderId="13" xfId="37" applyFont="1" applyFill="1" applyBorder="1" applyAlignment="1">
      <alignment horizontal="left" vertical="center"/>
    </xf>
    <xf numFmtId="0" fontId="43" fillId="7" borderId="0" xfId="37" applyFont="1" applyFill="1" applyAlignment="1">
      <alignment horizontal="left" vertical="center"/>
    </xf>
    <xf numFmtId="3" fontId="45" fillId="10" borderId="15" xfId="37" applyNumberFormat="1" applyFont="1" applyFill="1" applyBorder="1" applyAlignment="1">
      <alignment vertical="center" wrapText="1"/>
    </xf>
    <xf numFmtId="3" fontId="45" fillId="7" borderId="15" xfId="37" applyNumberFormat="1" applyFont="1" applyFill="1" applyBorder="1" applyAlignment="1">
      <alignment horizontal="right" vertical="center"/>
    </xf>
    <xf numFmtId="3" fontId="45" fillId="7" borderId="0" xfId="37" applyNumberFormat="1" applyFont="1" applyFill="1" applyAlignment="1">
      <alignment horizontal="right" vertical="center"/>
    </xf>
    <xf numFmtId="3" fontId="45" fillId="10" borderId="6" xfId="37" applyNumberFormat="1" applyFont="1" applyFill="1" applyBorder="1" applyAlignment="1">
      <alignment vertical="center" wrapText="1"/>
    </xf>
    <xf numFmtId="3" fontId="45" fillId="7" borderId="6" xfId="37" applyNumberFormat="1" applyFont="1" applyFill="1" applyBorder="1" applyAlignment="1">
      <alignment horizontal="right" vertical="center"/>
    </xf>
    <xf numFmtId="3" fontId="45" fillId="10" borderId="14" xfId="37" applyNumberFormat="1" applyFont="1" applyFill="1" applyBorder="1" applyAlignment="1">
      <alignment vertical="center" wrapText="1"/>
    </xf>
    <xf numFmtId="3" fontId="45" fillId="7" borderId="14" xfId="37" applyNumberFormat="1" applyFont="1" applyFill="1" applyBorder="1" applyAlignment="1">
      <alignment horizontal="right" vertical="center"/>
    </xf>
    <xf numFmtId="0" fontId="43" fillId="10" borderId="10" xfId="37" applyFont="1" applyFill="1" applyBorder="1" applyAlignment="1">
      <alignment horizontal="left" vertical="center" wrapText="1"/>
    </xf>
    <xf numFmtId="0" fontId="43" fillId="7" borderId="10" xfId="37" applyFont="1" applyFill="1" applyBorder="1" applyAlignment="1">
      <alignment horizontal="left" vertical="center"/>
    </xf>
    <xf numFmtId="165" fontId="45" fillId="7" borderId="15" xfId="37" applyNumberFormat="1" applyFont="1" applyFill="1" applyBorder="1" applyAlignment="1">
      <alignment horizontal="right" vertical="center"/>
    </xf>
    <xf numFmtId="165" fontId="45" fillId="7" borderId="0" xfId="37" applyNumberFormat="1" applyFont="1" applyFill="1" applyAlignment="1">
      <alignment horizontal="right" vertical="center"/>
    </xf>
    <xf numFmtId="165" fontId="45" fillId="7" borderId="6" xfId="37" applyNumberFormat="1" applyFont="1" applyFill="1" applyBorder="1" applyAlignment="1">
      <alignment horizontal="right" vertical="center"/>
    </xf>
    <xf numFmtId="165" fontId="45" fillId="7" borderId="14" xfId="37" applyNumberFormat="1" applyFont="1" applyFill="1" applyBorder="1" applyAlignment="1">
      <alignment horizontal="right" vertical="center"/>
    </xf>
    <xf numFmtId="3" fontId="45" fillId="10" borderId="15" xfId="37" applyNumberFormat="1" applyFont="1" applyFill="1" applyBorder="1" applyAlignment="1">
      <alignment horizontal="right" vertical="center"/>
    </xf>
    <xf numFmtId="10" fontId="45" fillId="0" borderId="16" xfId="37" applyNumberFormat="1" applyFont="1" applyBorder="1" applyAlignment="1">
      <alignment horizontal="right" vertical="center"/>
    </xf>
    <xf numFmtId="10" fontId="45" fillId="7" borderId="16" xfId="37" applyNumberFormat="1" applyFont="1" applyFill="1" applyBorder="1" applyAlignment="1">
      <alignment horizontal="right" vertical="center"/>
    </xf>
    <xf numFmtId="10" fontId="45" fillId="7" borderId="0" xfId="37" applyNumberFormat="1" applyFont="1" applyFill="1" applyAlignment="1">
      <alignment horizontal="right" vertical="center"/>
    </xf>
    <xf numFmtId="0" fontId="18" fillId="7" borderId="0" xfId="37" applyFont="1" applyFill="1" applyAlignment="1">
      <alignment horizontal="left" vertical="top"/>
    </xf>
    <xf numFmtId="0" fontId="18" fillId="7" borderId="0" xfId="37" applyFont="1" applyFill="1" applyAlignment="1">
      <alignment wrapText="1"/>
    </xf>
    <xf numFmtId="0" fontId="18" fillId="7" borderId="0" xfId="37" applyFont="1" applyFill="1" applyAlignment="1">
      <alignment horizontal="right" vertical="top" wrapText="1"/>
    </xf>
    <xf numFmtId="0" fontId="48" fillId="7" borderId="0" xfId="37" applyFont="1" applyFill="1"/>
    <xf numFmtId="0" fontId="18" fillId="0" borderId="0" xfId="37" applyFont="1"/>
    <xf numFmtId="0" fontId="45" fillId="7" borderId="0" xfId="37" applyFont="1" applyFill="1" applyAlignment="1">
      <alignment horizontal="left" vertical="center" wrapText="1"/>
    </xf>
    <xf numFmtId="0" fontId="46" fillId="7" borderId="0" xfId="37" applyFont="1" applyFill="1"/>
    <xf numFmtId="49" fontId="27" fillId="0" borderId="0" xfId="0" applyNumberFormat="1" applyFont="1"/>
    <xf numFmtId="0" fontId="26" fillId="7" borderId="0" xfId="9" applyFont="1" applyFill="1" applyBorder="1" applyAlignment="1">
      <alignment horizontal="center" vertical="center" wrapText="1"/>
    </xf>
    <xf numFmtId="0" fontId="33" fillId="0" borderId="0" xfId="0" applyFont="1" applyAlignment="1">
      <alignment vertical="center"/>
    </xf>
    <xf numFmtId="0" fontId="33" fillId="0" borderId="1" xfId="0" applyFont="1" applyBorder="1" applyAlignment="1">
      <alignment horizontal="center" vertical="center" wrapText="1"/>
    </xf>
    <xf numFmtId="0" fontId="27" fillId="6" borderId="1" xfId="0" applyFont="1" applyFill="1" applyBorder="1" applyAlignment="1">
      <alignment vertical="center" wrapText="1"/>
    </xf>
    <xf numFmtId="0" fontId="27" fillId="0" borderId="1" xfId="0" applyFont="1" applyBorder="1" applyAlignment="1">
      <alignment horizontal="center" vertical="center"/>
    </xf>
    <xf numFmtId="0" fontId="27" fillId="7" borderId="1" xfId="0" applyFont="1" applyFill="1" applyBorder="1" applyAlignment="1">
      <alignment horizontal="justify" vertical="center" wrapText="1"/>
    </xf>
    <xf numFmtId="0" fontId="31" fillId="6" borderId="0" xfId="0" applyFont="1" applyFill="1" applyAlignment="1">
      <alignment vertical="center" wrapText="1"/>
    </xf>
    <xf numFmtId="0" fontId="43" fillId="7" borderId="10" xfId="0" applyFont="1" applyFill="1" applyBorder="1" applyAlignment="1">
      <alignment vertical="center" wrapText="1"/>
    </xf>
    <xf numFmtId="0" fontId="31" fillId="6" borderId="15" xfId="0" applyFont="1" applyFill="1" applyBorder="1" applyAlignment="1">
      <alignment vertical="center" wrapText="1"/>
    </xf>
    <xf numFmtId="0" fontId="30" fillId="6" borderId="14" xfId="0" applyFont="1" applyFill="1" applyBorder="1" applyAlignment="1">
      <alignment vertical="center" wrapText="1"/>
    </xf>
    <xf numFmtId="0" fontId="31" fillId="0" borderId="0" xfId="0" applyFont="1" applyAlignment="1">
      <alignment vertical="center"/>
    </xf>
    <xf numFmtId="0" fontId="30" fillId="0" borderId="13" xfId="0" applyFont="1" applyBorder="1" applyAlignment="1">
      <alignment vertical="center"/>
    </xf>
    <xf numFmtId="3" fontId="30" fillId="7" borderId="7" xfId="0" applyNumberFormat="1" applyFont="1" applyFill="1" applyBorder="1" applyAlignment="1">
      <alignment horizontal="center" vertical="center" wrapText="1"/>
    </xf>
    <xf numFmtId="3" fontId="31" fillId="7" borderId="6" xfId="0" applyNumberFormat="1" applyFont="1" applyFill="1" applyBorder="1" applyAlignment="1">
      <alignment horizontal="center" vertical="center" wrapText="1"/>
    </xf>
    <xf numFmtId="3" fontId="31" fillId="7" borderId="9" xfId="0" applyNumberFormat="1" applyFont="1" applyFill="1" applyBorder="1" applyAlignment="1">
      <alignment horizontal="center" vertical="center" wrapText="1"/>
    </xf>
    <xf numFmtId="3" fontId="30" fillId="7" borderId="10" xfId="0" applyNumberFormat="1" applyFont="1" applyFill="1" applyBorder="1" applyAlignment="1">
      <alignment horizontal="center" vertical="center" wrapText="1"/>
    </xf>
    <xf numFmtId="0" fontId="23" fillId="7" borderId="20" xfId="0" applyFont="1" applyFill="1" applyBorder="1" applyAlignment="1">
      <alignment horizontal="left" vertical="center" wrapText="1"/>
    </xf>
    <xf numFmtId="0" fontId="23" fillId="7" borderId="21" xfId="0" applyFont="1" applyFill="1" applyBorder="1" applyAlignment="1">
      <alignment horizontal="left" vertical="center" wrapText="1"/>
    </xf>
    <xf numFmtId="0" fontId="20" fillId="7" borderId="0" xfId="0" applyFont="1" applyFill="1" applyBorder="1" applyAlignment="1">
      <alignment horizontal="left" vertical="center"/>
    </xf>
    <xf numFmtId="0" fontId="73" fillId="7" borderId="0" xfId="0" applyFont="1" applyFill="1" applyAlignment="1">
      <alignment horizontal="left" vertical="center"/>
    </xf>
    <xf numFmtId="0" fontId="19" fillId="7" borderId="0" xfId="0" applyFont="1" applyFill="1" applyAlignment="1">
      <alignment horizontal="left" vertical="center"/>
    </xf>
    <xf numFmtId="0" fontId="45" fillId="0" borderId="0" xfId="0" applyFont="1" applyAlignment="1">
      <alignment horizontal="center" vertical="center" wrapText="1"/>
    </xf>
    <xf numFmtId="0" fontId="45" fillId="0" borderId="1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2" xfId="0" applyFont="1" applyBorder="1" applyAlignment="1">
      <alignment horizontal="left" vertical="center" wrapText="1"/>
    </xf>
    <xf numFmtId="0" fontId="65" fillId="11" borderId="0" xfId="0" applyFont="1" applyFill="1" applyAlignment="1">
      <alignment horizontal="center" wrapText="1"/>
    </xf>
    <xf numFmtId="0" fontId="25" fillId="0" borderId="0" xfId="0" applyFont="1" applyAlignment="1">
      <alignment horizontal="left" wrapText="1"/>
    </xf>
    <xf numFmtId="0" fontId="25" fillId="0" borderId="0" xfId="0" applyFont="1" applyFill="1" applyAlignment="1">
      <alignment horizontal="left" wrapText="1"/>
    </xf>
    <xf numFmtId="0" fontId="23" fillId="0" borderId="0" xfId="0" applyFont="1" applyAlignment="1">
      <alignment vertical="center" wrapText="1"/>
    </xf>
    <xf numFmtId="49" fontId="38" fillId="0" borderId="0" xfId="0" applyNumberFormat="1" applyFont="1" applyBorder="1" applyAlignment="1"/>
    <xf numFmtId="3" fontId="45" fillId="6" borderId="6" xfId="0" applyNumberFormat="1" applyFont="1" applyFill="1" applyBorder="1" applyAlignment="1">
      <alignment vertical="center" wrapText="1"/>
    </xf>
    <xf numFmtId="3" fontId="45" fillId="6" borderId="9" xfId="0" applyNumberFormat="1" applyFont="1" applyFill="1" applyBorder="1" applyAlignment="1">
      <alignment vertical="center" wrapText="1"/>
    </xf>
    <xf numFmtId="3" fontId="45" fillId="6" borderId="4" xfId="0" applyNumberFormat="1" applyFont="1" applyFill="1" applyBorder="1" applyAlignment="1">
      <alignment vertical="center" wrapText="1"/>
    </xf>
    <xf numFmtId="3" fontId="45" fillId="6" borderId="7" xfId="0" applyNumberFormat="1" applyFont="1" applyFill="1" applyBorder="1" applyAlignment="1">
      <alignment vertical="center" wrapText="1"/>
    </xf>
    <xf numFmtId="0" fontId="45" fillId="5" borderId="0" xfId="0" applyFont="1" applyFill="1" applyAlignment="1">
      <alignment horizontal="center" vertical="center"/>
    </xf>
    <xf numFmtId="0" fontId="45" fillId="5" borderId="13" xfId="0" applyFont="1" applyFill="1" applyBorder="1" applyAlignment="1">
      <alignment horizontal="center" vertical="center"/>
    </xf>
    <xf numFmtId="0" fontId="45" fillId="6" borderId="6" xfId="0" applyFont="1" applyFill="1" applyBorder="1" applyAlignment="1">
      <alignment horizontal="center" vertical="center" wrapText="1"/>
    </xf>
    <xf numFmtId="0" fontId="45" fillId="6" borderId="14" xfId="0" applyFont="1" applyFill="1" applyBorder="1" applyAlignment="1">
      <alignment horizontal="center" vertical="center" wrapText="1"/>
    </xf>
    <xf numFmtId="0" fontId="31" fillId="6" borderId="6" xfId="0" applyFont="1" applyFill="1" applyBorder="1" applyAlignment="1">
      <alignment vertical="center" wrapText="1"/>
    </xf>
    <xf numFmtId="0" fontId="31" fillId="6" borderId="14" xfId="0" applyFont="1" applyFill="1" applyBorder="1" applyAlignment="1">
      <alignment vertical="center" wrapText="1"/>
    </xf>
    <xf numFmtId="49" fontId="53" fillId="0" borderId="0" xfId="0" applyNumberFormat="1" applyFont="1"/>
    <xf numFmtId="0" fontId="43" fillId="6" borderId="5" xfId="0" applyFont="1" applyFill="1" applyBorder="1" applyAlignment="1">
      <alignment horizontal="center" vertical="center" wrapText="1"/>
    </xf>
    <xf numFmtId="0" fontId="45" fillId="5" borderId="0" xfId="0" applyFont="1" applyFill="1" applyAlignment="1">
      <alignment vertical="center" wrapText="1"/>
    </xf>
    <xf numFmtId="0" fontId="27" fillId="7" borderId="18" xfId="0" applyFont="1" applyFill="1" applyBorder="1" applyAlignment="1">
      <alignment horizontal="justify" vertical="center" wrapText="1"/>
    </xf>
    <xf numFmtId="0" fontId="27" fillId="7" borderId="19" xfId="0" applyFont="1" applyFill="1" applyBorder="1" applyAlignment="1">
      <alignment horizontal="justify" vertical="center" wrapText="1"/>
    </xf>
    <xf numFmtId="0" fontId="45" fillId="7" borderId="0" xfId="8" applyFont="1" applyFill="1" applyAlignment="1">
      <alignment horizontal="justify" vertical="center" wrapText="1"/>
    </xf>
    <xf numFmtId="0" fontId="25" fillId="0" borderId="0" xfId="8" applyFont="1" applyAlignment="1">
      <alignment horizontal="left" vertical="center"/>
    </xf>
    <xf numFmtId="14" fontId="43" fillId="7" borderId="0" xfId="16" applyNumberFormat="1" applyFont="1" applyFill="1" applyAlignment="1">
      <alignment horizontal="center" vertical="center"/>
    </xf>
    <xf numFmtId="0" fontId="23" fillId="0" borderId="0" xfId="8" applyFont="1" applyBorder="1" applyAlignment="1">
      <alignment horizontal="left" vertical="center"/>
    </xf>
    <xf numFmtId="0" fontId="25" fillId="7" borderId="0" xfId="8" applyFont="1" applyFill="1" applyAlignment="1">
      <alignment horizontal="left" vertical="center"/>
    </xf>
    <xf numFmtId="0" fontId="25" fillId="7" borderId="0" xfId="37" applyFont="1" applyFill="1" applyAlignment="1">
      <alignment horizontal="left" wrapText="1"/>
    </xf>
    <xf numFmtId="0" fontId="23" fillId="0" borderId="0" xfId="16" applyFont="1"/>
    <xf numFmtId="0" fontId="45" fillId="7" borderId="0" xfId="37" applyFont="1" applyFill="1" applyAlignment="1">
      <alignment horizontal="left" vertical="center" wrapText="1"/>
    </xf>
    <xf numFmtId="0" fontId="32" fillId="7" borderId="0" xfId="22" applyFont="1" applyFill="1" applyBorder="1" applyAlignment="1">
      <alignment horizontal="center" vertical="center" wrapText="1"/>
    </xf>
    <xf numFmtId="0" fontId="25" fillId="7" borderId="0" xfId="35" applyFont="1" applyFill="1" applyAlignment="1">
      <alignment horizontal="left" vertical="center"/>
    </xf>
  </cellXfs>
  <cellStyles count="38">
    <cellStyle name="=C:\WINNT35\SYSTEM32\COMMAND.COM" xfId="3" xr:uid="{00000000-0005-0000-0000-000000000000}"/>
    <cellStyle name="Comma" xfId="34" builtinId="3"/>
    <cellStyle name="greyed" xfId="6" xr:uid="{00000000-0005-0000-0000-000001000000}"/>
    <cellStyle name="gs]_x000d__x000a_Window=0,0,640,480, , ,3_x000d__x000a_dir1=5,7,637,250,-1,-1,1,30,201,1905,231,G:\UGRC\RB\B-DADOS\FOX-PRO\CRED-VEN\KP 3 3" xfId="24" xr:uid="{9087333D-CD08-4B0C-8D87-F96BB0694C05}"/>
    <cellStyle name="gs]_x000d__x000a_Window=0,0,640,480, , ,3_x000d__x000a_dir1=5,7,637,250,-1,-1,1,30,201,1905,231,G:\UGRC\RB\B-DADOS\FOX-PRO\CRED-VEN\KP 3 3 2" xfId="25" xr:uid="{3180F438-3816-4859-963B-A9FAEAAFD6B7}"/>
    <cellStyle name="Heading 1 2" xfId="1" xr:uid="{00000000-0005-0000-0000-000002000000}"/>
    <cellStyle name="Heading 2 2" xfId="4" xr:uid="{00000000-0005-0000-0000-000003000000}"/>
    <cellStyle name="HeadingTable" xfId="5" xr:uid="{00000000-0005-0000-0000-000004000000}"/>
    <cellStyle name="Hyperlink" xfId="9" builtinId="8"/>
    <cellStyle name="Hyperlink 2" xfId="13" xr:uid="{91F4DBAE-BD4B-4DD4-8024-05301C2FD914}"/>
    <cellStyle name="Hyperlink 3" xfId="22" xr:uid="{205C555A-4084-457E-8856-1B05913A381D}"/>
    <cellStyle name="Normal" xfId="0" builtinId="0"/>
    <cellStyle name="Normal 15 2" xfId="31" xr:uid="{6CB4924C-E7A9-4E33-89D1-260CD66068D4}"/>
    <cellStyle name="Normal 2" xfId="2" xr:uid="{00000000-0005-0000-0000-000007000000}"/>
    <cellStyle name="Normal 2 2" xfId="10" xr:uid="{00000000-0005-0000-0000-000008000000}"/>
    <cellStyle name="Normal 2 2 2" xfId="8" xr:uid="{00000000-0005-0000-0000-000009000000}"/>
    <cellStyle name="Normal 2 2 2 2" xfId="16" xr:uid="{547191FA-2D8B-43E4-BE26-D61CE8500D62}"/>
    <cellStyle name="Normal 2 5 2 2" xfId="15" xr:uid="{4240EFE2-2F61-43E8-AA03-8C27BA9D15B0}"/>
    <cellStyle name="Normal 2_~0149226 2" xfId="17" xr:uid="{D0CE1D50-4EF2-46CC-9FE8-3C53CC73C457}"/>
    <cellStyle name="Normal 3" xfId="33" xr:uid="{7E6DA11C-2D5E-4650-9F32-D07322208BF2}"/>
    <cellStyle name="Normal 3 2" xfId="37" xr:uid="{193CCA5C-F7B8-4924-B43D-3A9807CCC236}"/>
    <cellStyle name="Normal 4" xfId="23" xr:uid="{6B5A16C0-14D4-4C75-86C1-7B6466BA90FA}"/>
    <cellStyle name="Normal 5" xfId="35" xr:uid="{C8A5ED60-6886-465B-99AE-60477A876A94}"/>
    <cellStyle name="Normal 6 3" xfId="30" xr:uid="{ED8E60CA-0BFF-4314-B78E-D5032D34D5A1}"/>
    <cellStyle name="Normal 7 3" xfId="29" xr:uid="{4E033EF1-99FB-4BDD-8619-1377702A4A8E}"/>
    <cellStyle name="Normal 7 3 2" xfId="27" xr:uid="{9394969B-040F-4C44-AE38-3CFB1CB37494}"/>
    <cellStyle name="Normal 7 3 2 2" xfId="32" xr:uid="{B8AAEA4D-AF3F-4520-AEA7-6AFAA9D30934}"/>
    <cellStyle name="Normal 7 3 2 3" xfId="36" xr:uid="{D0E4BB74-8B31-474C-93C0-05C3101C0953}"/>
    <cellStyle name="Normal 7 4" xfId="28" xr:uid="{5ED496F9-1C42-4260-883E-C73AA4141F4E}"/>
    <cellStyle name="Normal 8" xfId="12" xr:uid="{ABC448E4-D333-47A1-A54B-3E4D1763C180}"/>
    <cellStyle name="Normal 9 3" xfId="14" xr:uid="{5C61C1EB-D98E-488A-A29C-86209C9DBFDB}"/>
    <cellStyle name="optionalExposure" xfId="7" xr:uid="{00000000-0005-0000-0000-00000C000000}"/>
    <cellStyle name="Percent" xfId="11" builtinId="5"/>
    <cellStyle name="Percent 2" xfId="20" xr:uid="{5DCDC5D7-9C27-46A4-980B-4264F6135834}"/>
    <cellStyle name="Percent 2 2" xfId="21" xr:uid="{B3939DDC-6211-4B33-975C-144A3519D8B4}"/>
    <cellStyle name="Percent 3" xfId="18" xr:uid="{04E38B8C-6F1C-4E2C-BF57-D5E24B60CAC7}"/>
    <cellStyle name="Percent 4" xfId="26" xr:uid="{0E598E45-AFA0-4928-A392-5D6C1ED1A8EB}"/>
    <cellStyle name="Percentagem 2" xfId="19" xr:uid="{37893FD4-271B-43B2-9893-1B9AFB15C475}"/>
  </cellStyles>
  <dxfs count="0"/>
  <tableStyles count="0" defaultTableStyle="TableStyleMedium2" defaultPivotStyle="PivotStyleLight16"/>
  <colors>
    <mruColors>
      <color rgb="FFD1005D"/>
      <color rgb="FF575756"/>
      <color rgb="FFD9D9D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2135188</xdr:colOff>
      <xdr:row>0</xdr:row>
      <xdr:rowOff>127002</xdr:rowOff>
    </xdr:from>
    <xdr:to>
      <xdr:col>4</xdr:col>
      <xdr:colOff>4302753</xdr:colOff>
      <xdr:row>3</xdr:row>
      <xdr:rowOff>148104</xdr:rowOff>
    </xdr:to>
    <xdr:pic>
      <xdr:nvPicPr>
        <xdr:cNvPr id="2" name="Imagem 1">
          <a:extLst>
            <a:ext uri="{FF2B5EF4-FFF2-40B4-BE49-F238E27FC236}">
              <a16:creationId xmlns:a16="http://schemas.microsoft.com/office/drawing/2014/main" id="{CBF29544-38C5-4ABA-B3FC-E0FE6450A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4438" y="127002"/>
          <a:ext cx="2167565" cy="61165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E24"/>
  <sheetViews>
    <sheetView showGridLines="0" tabSelected="1" zoomScaleNormal="100" workbookViewId="0"/>
  </sheetViews>
  <sheetFormatPr defaultColWidth="9.140625" defaultRowHeight="15"/>
  <cols>
    <col min="1" max="1" width="4.7109375" style="2" customWidth="1"/>
    <col min="2" max="2" width="4.140625" style="1" customWidth="1"/>
    <col min="3" max="3" width="1.5703125" style="2" customWidth="1"/>
    <col min="4" max="4" width="13.140625" style="2" customWidth="1"/>
    <col min="5" max="5" width="67.28515625" style="2" customWidth="1"/>
    <col min="6" max="6" width="9.140625" style="2"/>
    <col min="7" max="7" width="156.28515625" style="2" bestFit="1" customWidth="1"/>
    <col min="8" max="16384" width="9.140625" style="2"/>
  </cols>
  <sheetData>
    <row r="6" spans="2:5" ht="24">
      <c r="D6" s="326" t="s">
        <v>314</v>
      </c>
      <c r="E6" s="326"/>
    </row>
    <row r="7" spans="2:5" ht="18.75">
      <c r="D7" s="327" t="s">
        <v>285</v>
      </c>
      <c r="E7" s="327"/>
    </row>
    <row r="9" spans="2:5" ht="18.75">
      <c r="D9" s="3" t="s">
        <v>195</v>
      </c>
    </row>
    <row r="10" spans="2:5" s="5" customFormat="1" ht="8.4499999999999993" customHeight="1">
      <c r="B10" s="4"/>
      <c r="D10" s="6"/>
      <c r="E10" s="6"/>
    </row>
    <row r="11" spans="2:5" s="8" customFormat="1" ht="15" customHeight="1">
      <c r="B11" s="7">
        <v>1</v>
      </c>
      <c r="D11" s="9" t="s">
        <v>6</v>
      </c>
      <c r="E11" s="9" t="s">
        <v>7</v>
      </c>
    </row>
    <row r="12" spans="2:5" s="8" customFormat="1" ht="15" customHeight="1">
      <c r="B12" s="7">
        <v>2</v>
      </c>
      <c r="D12" s="9" t="s">
        <v>8</v>
      </c>
      <c r="E12" s="9" t="s">
        <v>9</v>
      </c>
    </row>
    <row r="13" spans="2:5" s="8" customFormat="1" ht="15" customHeight="1">
      <c r="B13" s="7">
        <v>3</v>
      </c>
      <c r="D13" s="9" t="s">
        <v>0</v>
      </c>
      <c r="E13" s="9" t="s">
        <v>1</v>
      </c>
    </row>
    <row r="14" spans="2:5" s="8" customFormat="1" ht="15" customHeight="1">
      <c r="B14" s="7">
        <v>4</v>
      </c>
      <c r="D14" s="9" t="s">
        <v>10</v>
      </c>
      <c r="E14" s="9" t="s">
        <v>11</v>
      </c>
    </row>
    <row r="15" spans="2:5" s="8" customFormat="1" ht="15" customHeight="1">
      <c r="B15" s="7">
        <v>5</v>
      </c>
      <c r="D15" s="9" t="s">
        <v>4</v>
      </c>
      <c r="E15" s="9" t="s">
        <v>5</v>
      </c>
    </row>
    <row r="16" spans="2:5" s="8" customFormat="1" ht="15" customHeight="1">
      <c r="B16" s="7">
        <v>6</v>
      </c>
      <c r="D16" s="9" t="s">
        <v>2</v>
      </c>
      <c r="E16" s="9" t="s">
        <v>3</v>
      </c>
    </row>
    <row r="17" spans="2:5" s="8" customFormat="1" ht="15" customHeight="1">
      <c r="B17" s="7">
        <v>7</v>
      </c>
      <c r="D17" s="9" t="s">
        <v>291</v>
      </c>
      <c r="E17" s="9" t="s">
        <v>292</v>
      </c>
    </row>
    <row r="19" spans="2:5" s="11" customFormat="1" ht="18.75">
      <c r="B19" s="10"/>
      <c r="D19" s="325" t="s">
        <v>199</v>
      </c>
      <c r="E19" s="325"/>
    </row>
    <row r="20" spans="2:5" ht="6" customHeight="1">
      <c r="D20" s="12"/>
      <c r="E20" s="12"/>
    </row>
    <row r="21" spans="2:5" s="8" customFormat="1" ht="15" customHeight="1">
      <c r="B21" s="7">
        <v>8</v>
      </c>
      <c r="D21" s="323" t="s">
        <v>200</v>
      </c>
      <c r="E21" s="324"/>
    </row>
    <row r="22" spans="2:5" s="8" customFormat="1" ht="15" customHeight="1">
      <c r="B22" s="7">
        <v>9</v>
      </c>
      <c r="D22" s="323" t="s">
        <v>201</v>
      </c>
      <c r="E22" s="324"/>
    </row>
    <row r="23" spans="2:5" s="8" customFormat="1" ht="15" customHeight="1">
      <c r="B23" s="7">
        <v>10</v>
      </c>
      <c r="D23" s="323" t="s">
        <v>248</v>
      </c>
      <c r="E23" s="324"/>
    </row>
    <row r="24" spans="2:5" s="8" customFormat="1" ht="15" customHeight="1">
      <c r="B24" s="7">
        <v>11</v>
      </c>
      <c r="D24" s="323" t="s">
        <v>112</v>
      </c>
      <c r="E24" s="324"/>
    </row>
  </sheetData>
  <mergeCells count="7">
    <mergeCell ref="D23:E23"/>
    <mergeCell ref="D24:E24"/>
    <mergeCell ref="D22:E22"/>
    <mergeCell ref="D19:E19"/>
    <mergeCell ref="D6:E6"/>
    <mergeCell ref="D7:E7"/>
    <mergeCell ref="D21:E21"/>
  </mergeCells>
  <hyperlinks>
    <hyperlink ref="B11" location="'1'!A1" display="'1'!A1" xr:uid="{6F206E1B-F7AD-486F-A7FC-6A01DA3575CF}"/>
    <hyperlink ref="B12" location="'2'!A1" display="'2'!A1" xr:uid="{8ED4FE51-9331-400B-9BA9-A139CAF2E625}"/>
    <hyperlink ref="B13" location="'3'!A1" display="'3'!A1" xr:uid="{65BE32C5-8E52-4A7C-91B1-BC4FBA419E28}"/>
    <hyperlink ref="B14" location="'4'!A1" display="'4'!A1" xr:uid="{B4358FE5-11CF-4CB3-8D3D-ADAB2E2B8464}"/>
    <hyperlink ref="B15" location="'5'!A1" display="'5'!A1" xr:uid="{C9F32B5E-D8AC-44F7-8C58-C81765211339}"/>
    <hyperlink ref="B16" location="'6'!A1" display="'6'!A1" xr:uid="{8CCD06A7-9624-47A2-8AF5-904CAE8B6EA3}"/>
    <hyperlink ref="B21" location="'8'!A1" display="'8'!A1" xr:uid="{6236A88D-0139-4A6F-891B-E55337DA854D}"/>
    <hyperlink ref="B22" location="'9'!A1" display="'9'!A1" xr:uid="{8B22985E-CB54-4B9A-A9C6-D6BC428CACA6}"/>
    <hyperlink ref="B23" location="'10'!A1" display="'10'!A1" xr:uid="{922D9F6F-CDBF-49E8-88DB-020454E23E9C}"/>
    <hyperlink ref="B17" location="'7'!A1" display="'7'!A1" xr:uid="{98223C75-B0E3-414E-9056-E51F73D0EC0B}"/>
    <hyperlink ref="B24" location="'11'!A1" display="'11'!A1" xr:uid="{56258046-B5A6-4B36-8DE0-463281606846}"/>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429B-647C-4445-9A66-812462F8D63B}">
  <dimension ref="A1:H51"/>
  <sheetViews>
    <sheetView showGridLines="0" showZeros="0" zoomScale="90" zoomScaleNormal="90" workbookViewId="0">
      <selection activeCell="E33" sqref="E33"/>
    </sheetView>
  </sheetViews>
  <sheetFormatPr defaultColWidth="9.140625" defaultRowHeight="15" customHeight="1"/>
  <cols>
    <col min="1" max="1" width="4.7109375" style="38" customWidth="1"/>
    <col min="2" max="2" width="2.7109375" style="80" customWidth="1"/>
    <col min="3" max="3" width="59.140625" style="80" customWidth="1"/>
    <col min="4" max="5" width="15.7109375" style="80" customWidth="1"/>
    <col min="6" max="6" width="4.7109375" style="80" customWidth="1"/>
    <col min="7" max="7" width="14.5703125" style="80" customWidth="1"/>
    <col min="8" max="16384" width="9.140625" style="80"/>
  </cols>
  <sheetData>
    <row r="1" spans="1:8" ht="15" customHeight="1">
      <c r="B1" s="356" t="s">
        <v>201</v>
      </c>
      <c r="C1" s="356"/>
      <c r="D1" s="356"/>
      <c r="G1" s="39" t="s">
        <v>196</v>
      </c>
    </row>
    <row r="2" spans="1:8" ht="15" customHeight="1">
      <c r="B2" s="81" t="s">
        <v>284</v>
      </c>
      <c r="C2" s="82"/>
      <c r="D2" s="41"/>
      <c r="E2" s="41"/>
    </row>
    <row r="3" spans="1:8" ht="15" customHeight="1">
      <c r="A3" s="2"/>
      <c r="B3" s="83"/>
      <c r="C3" s="83"/>
      <c r="D3" s="84"/>
      <c r="E3" s="84"/>
    </row>
    <row r="4" spans="1:8" s="89" customFormat="1" ht="20.100000000000001" customHeight="1" thickBot="1">
      <c r="A4" s="2"/>
      <c r="B4" s="85"/>
      <c r="C4" s="85"/>
      <c r="D4" s="86" t="s">
        <v>315</v>
      </c>
      <c r="E4" s="86" t="s">
        <v>316</v>
      </c>
      <c r="F4" s="87"/>
      <c r="G4" s="88"/>
    </row>
    <row r="5" spans="1:8" s="94" customFormat="1" ht="20.100000000000001" customHeight="1">
      <c r="A5" s="48"/>
      <c r="B5" s="90">
        <v>1</v>
      </c>
      <c r="C5" s="91" t="s">
        <v>215</v>
      </c>
      <c r="D5" s="92">
        <v>3000000</v>
      </c>
      <c r="E5" s="92">
        <v>3000000</v>
      </c>
      <c r="F5" s="93"/>
    </row>
    <row r="6" spans="1:8" s="94" customFormat="1" ht="20.100000000000001" customHeight="1">
      <c r="A6" s="48"/>
      <c r="B6" s="58">
        <v>2</v>
      </c>
      <c r="C6" s="95" t="s">
        <v>216</v>
      </c>
      <c r="D6" s="96">
        <v>0</v>
      </c>
      <c r="E6" s="96">
        <v>0</v>
      </c>
      <c r="F6" s="93"/>
    </row>
    <row r="7" spans="1:8" s="94" customFormat="1" ht="20.100000000000001" customHeight="1">
      <c r="A7" s="48"/>
      <c r="B7" s="58">
        <v>3</v>
      </c>
      <c r="C7" s="95" t="s">
        <v>217</v>
      </c>
      <c r="D7" s="96">
        <v>16470.667120000006</v>
      </c>
      <c r="E7" s="96">
        <v>16470.667120000126</v>
      </c>
      <c r="F7" s="93"/>
    </row>
    <row r="8" spans="1:8" s="94" customFormat="1" ht="20.100000000000001" customHeight="1">
      <c r="A8" s="48"/>
      <c r="B8" s="58">
        <v>4</v>
      </c>
      <c r="C8" s="95" t="s">
        <v>218</v>
      </c>
      <c r="D8" s="96">
        <v>0</v>
      </c>
      <c r="E8" s="96">
        <v>0</v>
      </c>
      <c r="F8" s="93"/>
    </row>
    <row r="9" spans="1:8" s="94" customFormat="1" ht="20.100000000000001" customHeight="1">
      <c r="A9" s="48"/>
      <c r="B9" s="58">
        <v>5</v>
      </c>
      <c r="C9" s="95" t="s">
        <v>56</v>
      </c>
      <c r="D9" s="96">
        <v>400000</v>
      </c>
      <c r="E9" s="96">
        <v>400000</v>
      </c>
      <c r="F9" s="93"/>
    </row>
    <row r="10" spans="1:8" s="94" customFormat="1" ht="20.100000000000001" customHeight="1">
      <c r="A10" s="48"/>
      <c r="B10" s="58">
        <v>6</v>
      </c>
      <c r="C10" s="95" t="s">
        <v>219</v>
      </c>
      <c r="D10" s="96">
        <v>2835753.1319199996</v>
      </c>
      <c r="E10" s="96">
        <v>2686608.0472399993</v>
      </c>
      <c r="F10" s="93"/>
    </row>
    <row r="11" spans="1:8" s="94" customFormat="1" ht="20.100000000000001" customHeight="1">
      <c r="A11" s="48"/>
      <c r="B11" s="60">
        <v>7</v>
      </c>
      <c r="C11" s="97" t="s">
        <v>220</v>
      </c>
      <c r="D11" s="98">
        <v>714097.05152999947</v>
      </c>
      <c r="E11" s="98">
        <v>485282.37049000023</v>
      </c>
      <c r="F11" s="93"/>
    </row>
    <row r="12" spans="1:8" s="103" customFormat="1" ht="20.100000000000001" customHeight="1" thickBot="1">
      <c r="A12" s="48"/>
      <c r="B12" s="99"/>
      <c r="C12" s="99" t="s">
        <v>221</v>
      </c>
      <c r="D12" s="100">
        <v>6966320.8505699988</v>
      </c>
      <c r="E12" s="100">
        <v>6588361.0848500002</v>
      </c>
      <c r="F12" s="101"/>
      <c r="G12" s="102"/>
      <c r="H12" s="89"/>
    </row>
    <row r="13" spans="1:8" s="94" customFormat="1" ht="20.100000000000001" customHeight="1">
      <c r="A13" s="48"/>
      <c r="B13" s="104">
        <v>8</v>
      </c>
      <c r="C13" s="105" t="s">
        <v>222</v>
      </c>
      <c r="D13" s="106">
        <v>1060223.76043</v>
      </c>
      <c r="E13" s="106">
        <v>1021951.4383500001</v>
      </c>
      <c r="F13" s="93"/>
    </row>
    <row r="14" spans="1:8" s="103" customFormat="1" ht="20.100000000000001" customHeight="1" thickBot="1">
      <c r="A14" s="48"/>
      <c r="B14" s="99"/>
      <c r="C14" s="99" t="s">
        <v>223</v>
      </c>
      <c r="D14" s="100">
        <v>8026544.6109999986</v>
      </c>
      <c r="E14" s="100">
        <v>7610312.5232000006</v>
      </c>
      <c r="F14" s="101"/>
      <c r="G14" s="102"/>
      <c r="H14" s="89"/>
    </row>
    <row r="15" spans="1:8" s="94" customFormat="1" ht="20.100000000000001" customHeight="1">
      <c r="A15" s="48"/>
      <c r="B15" s="53">
        <v>9</v>
      </c>
      <c r="C15" s="107" t="s">
        <v>224</v>
      </c>
      <c r="D15" s="108">
        <v>-1384.2888099999993</v>
      </c>
      <c r="E15" s="108">
        <v>-3375.3239799999997</v>
      </c>
      <c r="F15" s="93"/>
    </row>
    <row r="16" spans="1:8" s="94" customFormat="1" ht="20.100000000000001" customHeight="1">
      <c r="A16" s="48"/>
      <c r="B16" s="58">
        <v>10</v>
      </c>
      <c r="C16" s="95" t="s">
        <v>225</v>
      </c>
      <c r="D16" s="96">
        <v>0</v>
      </c>
      <c r="E16" s="96">
        <v>0</v>
      </c>
      <c r="F16" s="93"/>
    </row>
    <row r="17" spans="1:8" s="94" customFormat="1" ht="20.100000000000001" customHeight="1">
      <c r="A17" s="48"/>
      <c r="B17" s="58">
        <v>11</v>
      </c>
      <c r="C17" s="95" t="s">
        <v>226</v>
      </c>
      <c r="D17" s="96">
        <v>-400000</v>
      </c>
      <c r="E17" s="96">
        <v>-400000</v>
      </c>
      <c r="F17" s="93"/>
    </row>
    <row r="18" spans="1:8" s="94" customFormat="1" ht="20.100000000000001" customHeight="1">
      <c r="A18" s="65"/>
      <c r="B18" s="58">
        <v>12</v>
      </c>
      <c r="C18" s="95" t="s">
        <v>227</v>
      </c>
      <c r="D18" s="96">
        <v>-471455.8662849972</v>
      </c>
      <c r="E18" s="96">
        <v>-249159.04238785649</v>
      </c>
      <c r="F18" s="93"/>
    </row>
    <row r="19" spans="1:8" s="94" customFormat="1" ht="20.100000000000001" customHeight="1">
      <c r="A19" s="65"/>
      <c r="B19" s="58">
        <v>13</v>
      </c>
      <c r="C19" s="95" t="s">
        <v>228</v>
      </c>
      <c r="D19" s="96">
        <v>-541719.03531963693</v>
      </c>
      <c r="E19" s="96">
        <v>-481895.6884101457</v>
      </c>
      <c r="F19" s="93"/>
    </row>
    <row r="20" spans="1:8" s="94" customFormat="1" ht="20.100000000000001" customHeight="1">
      <c r="A20" s="65"/>
      <c r="B20" s="58">
        <v>14</v>
      </c>
      <c r="C20" s="95" t="s">
        <v>229</v>
      </c>
      <c r="D20" s="96">
        <v>-177860.72583690975</v>
      </c>
      <c r="E20" s="96">
        <v>-35493.829836967998</v>
      </c>
      <c r="F20" s="93"/>
      <c r="G20" s="109"/>
    </row>
    <row r="21" spans="1:8" s="94" customFormat="1" ht="20.100000000000001" customHeight="1">
      <c r="A21" s="38"/>
      <c r="B21" s="58"/>
      <c r="C21" s="58" t="s">
        <v>230</v>
      </c>
      <c r="D21" s="96">
        <v>-120759.84561837703</v>
      </c>
      <c r="E21" s="96">
        <v>-104754.98337821885</v>
      </c>
      <c r="F21" s="93"/>
      <c r="G21" s="109"/>
    </row>
    <row r="22" spans="1:8" s="94" customFormat="1" ht="20.100000000000001" customHeight="1">
      <c r="A22" s="38"/>
      <c r="B22" s="58"/>
      <c r="C22" s="58" t="s">
        <v>231</v>
      </c>
      <c r="D22" s="96">
        <v>-66468.946099995344</v>
      </c>
      <c r="E22" s="96">
        <v>-68402.693030117647</v>
      </c>
      <c r="F22" s="93"/>
      <c r="G22" s="109"/>
    </row>
    <row r="23" spans="1:8" s="94" customFormat="1" ht="20.100000000000001" customHeight="1">
      <c r="A23" s="38"/>
      <c r="B23" s="58"/>
      <c r="C23" s="58" t="s">
        <v>232</v>
      </c>
      <c r="D23" s="96">
        <v>-118255.07532767365</v>
      </c>
      <c r="E23" s="96">
        <v>-126876.48433678242</v>
      </c>
      <c r="F23" s="93"/>
      <c r="G23" s="109"/>
    </row>
    <row r="24" spans="1:8" s="94" customFormat="1" ht="20.100000000000001" customHeight="1">
      <c r="A24" s="38"/>
      <c r="B24" s="60"/>
      <c r="C24" s="60" t="s">
        <v>233</v>
      </c>
      <c r="D24" s="98">
        <v>127623.14120913626</v>
      </c>
      <c r="E24" s="98">
        <v>264540.33090815094</v>
      </c>
      <c r="F24" s="93"/>
      <c r="G24" s="109"/>
    </row>
    <row r="25" spans="1:8" s="103" customFormat="1" ht="20.100000000000001" customHeight="1" thickBot="1">
      <c r="A25" s="38"/>
      <c r="B25" s="99"/>
      <c r="C25" s="99" t="s">
        <v>234</v>
      </c>
      <c r="D25" s="100">
        <v>6434124.6947484557</v>
      </c>
      <c r="E25" s="100">
        <v>6440388.638585031</v>
      </c>
      <c r="F25" s="101"/>
      <c r="G25" s="102"/>
      <c r="H25" s="89"/>
    </row>
    <row r="26" spans="1:8" s="94" customFormat="1" ht="20.100000000000001" customHeight="1">
      <c r="A26" s="38"/>
      <c r="B26" s="53">
        <v>15</v>
      </c>
      <c r="C26" s="107" t="s">
        <v>235</v>
      </c>
      <c r="D26" s="108">
        <v>399999.98</v>
      </c>
      <c r="E26" s="108">
        <v>399999.98</v>
      </c>
      <c r="F26" s="93"/>
    </row>
    <row r="27" spans="1:8" s="94" customFormat="1" ht="20.100000000000001" customHeight="1">
      <c r="A27" s="38"/>
      <c r="B27" s="58">
        <v>16</v>
      </c>
      <c r="C27" s="95" t="s">
        <v>236</v>
      </c>
      <c r="D27" s="96">
        <v>91381.301349008805</v>
      </c>
      <c r="E27" s="96">
        <v>89015.008870458361</v>
      </c>
      <c r="F27" s="93"/>
    </row>
    <row r="28" spans="1:8" s="94" customFormat="1" ht="20.100000000000001" customHeight="1">
      <c r="A28" s="38"/>
      <c r="B28" s="58">
        <v>17</v>
      </c>
      <c r="C28" s="95" t="s">
        <v>237</v>
      </c>
      <c r="D28" s="96"/>
      <c r="E28" s="96"/>
      <c r="F28" s="93"/>
    </row>
    <row r="29" spans="1:8" s="94" customFormat="1" ht="20.100000000000001" customHeight="1">
      <c r="A29" s="38"/>
      <c r="B29" s="58">
        <v>18</v>
      </c>
      <c r="C29" s="95" t="s">
        <v>238</v>
      </c>
      <c r="D29" s="96"/>
      <c r="E29" s="96"/>
      <c r="F29" s="93"/>
    </row>
    <row r="30" spans="1:8" s="94" customFormat="1" ht="20.100000000000001" customHeight="1">
      <c r="A30" s="38"/>
      <c r="B30" s="58"/>
      <c r="C30" s="58" t="s">
        <v>230</v>
      </c>
      <c r="D30" s="96"/>
      <c r="E30" s="96"/>
      <c r="F30" s="93"/>
    </row>
    <row r="31" spans="1:8" s="94" customFormat="1" ht="20.100000000000001" customHeight="1">
      <c r="A31" s="38"/>
      <c r="B31" s="58"/>
      <c r="C31" s="58" t="s">
        <v>239</v>
      </c>
      <c r="D31" s="96"/>
      <c r="E31" s="96"/>
      <c r="F31" s="93"/>
    </row>
    <row r="32" spans="1:8" s="94" customFormat="1" ht="20.100000000000001" customHeight="1">
      <c r="A32" s="38"/>
      <c r="B32" s="110"/>
      <c r="C32" s="110" t="s">
        <v>240</v>
      </c>
      <c r="D32" s="96"/>
      <c r="E32" s="96"/>
      <c r="F32" s="93"/>
    </row>
    <row r="33" spans="1:8" s="94" customFormat="1" ht="20.100000000000001" customHeight="1">
      <c r="A33" s="38"/>
      <c r="B33" s="111"/>
      <c r="C33" s="111" t="s">
        <v>233</v>
      </c>
      <c r="D33" s="98"/>
      <c r="E33" s="98"/>
      <c r="F33" s="93"/>
    </row>
    <row r="34" spans="1:8" s="103" customFormat="1" ht="20.100000000000001" customHeight="1" thickBot="1">
      <c r="A34" s="38"/>
      <c r="B34" s="99"/>
      <c r="C34" s="99" t="s">
        <v>241</v>
      </c>
      <c r="D34" s="100">
        <v>6925505.9760974646</v>
      </c>
      <c r="E34" s="100">
        <v>6929403.6274554897</v>
      </c>
      <c r="F34" s="101"/>
      <c r="G34" s="102"/>
      <c r="H34" s="89"/>
    </row>
    <row r="35" spans="1:8" s="94" customFormat="1" ht="20.100000000000001" customHeight="1">
      <c r="A35" s="38"/>
      <c r="B35" s="53">
        <v>19</v>
      </c>
      <c r="C35" s="107" t="s">
        <v>235</v>
      </c>
      <c r="D35" s="108">
        <v>984346.42428171961</v>
      </c>
      <c r="E35" s="108">
        <v>997981.45106091711</v>
      </c>
      <c r="F35" s="93"/>
    </row>
    <row r="36" spans="1:8" s="94" customFormat="1" ht="20.100000000000001" customHeight="1">
      <c r="A36" s="38"/>
      <c r="B36" s="58">
        <v>20</v>
      </c>
      <c r="C36" s="95" t="s">
        <v>242</v>
      </c>
      <c r="D36" s="96">
        <v>218989.80206034696</v>
      </c>
      <c r="E36" s="96">
        <v>227302.94079047418</v>
      </c>
      <c r="F36" s="93"/>
    </row>
    <row r="37" spans="1:8" s="94" customFormat="1" ht="20.100000000000001" customHeight="1">
      <c r="A37" s="38"/>
      <c r="B37" s="58">
        <v>21</v>
      </c>
      <c r="C37" s="95" t="s">
        <v>243</v>
      </c>
      <c r="D37" s="96">
        <v>77593.394748682593</v>
      </c>
      <c r="E37" s="96">
        <v>86932.49902410162</v>
      </c>
      <c r="F37" s="93"/>
    </row>
    <row r="38" spans="1:8" s="94" customFormat="1" ht="20.100000000000001" customHeight="1">
      <c r="A38" s="38"/>
      <c r="B38" s="58">
        <v>22</v>
      </c>
      <c r="C38" s="95" t="s">
        <v>244</v>
      </c>
      <c r="D38" s="96">
        <v>-58800</v>
      </c>
      <c r="E38" s="96">
        <v>-58800</v>
      </c>
      <c r="F38" s="93"/>
    </row>
    <row r="39" spans="1:8" s="94" customFormat="1" ht="20.100000000000001" customHeight="1">
      <c r="A39" s="38"/>
      <c r="B39" s="60">
        <v>23</v>
      </c>
      <c r="C39" s="97" t="s">
        <v>245</v>
      </c>
      <c r="D39" s="98"/>
      <c r="E39" s="98"/>
      <c r="F39" s="93"/>
    </row>
    <row r="40" spans="1:8" s="103" customFormat="1" ht="20.100000000000001" customHeight="1" thickBot="1">
      <c r="A40" s="38"/>
      <c r="B40" s="99"/>
      <c r="C40" s="99" t="s">
        <v>246</v>
      </c>
      <c r="D40" s="100">
        <v>1222129.6210907493</v>
      </c>
      <c r="E40" s="100">
        <v>1253416.8908754927</v>
      </c>
      <c r="F40" s="101"/>
      <c r="G40" s="102"/>
      <c r="H40" s="89"/>
    </row>
    <row r="41" spans="1:8" s="103" customFormat="1" ht="20.100000000000001" customHeight="1" thickBot="1">
      <c r="A41" s="38"/>
      <c r="B41" s="99"/>
      <c r="C41" s="99" t="s">
        <v>204</v>
      </c>
      <c r="D41" s="100">
        <v>8147635.5971882138</v>
      </c>
      <c r="E41" s="100">
        <v>8182820.518330982</v>
      </c>
      <c r="F41" s="101"/>
      <c r="G41" s="102"/>
      <c r="H41" s="89"/>
    </row>
    <row r="42" spans="1:8" s="112" customFormat="1" ht="9.75" customHeight="1">
      <c r="A42" s="38"/>
    </row>
    <row r="43" spans="1:8" s="112" customFormat="1" ht="15" customHeight="1">
      <c r="A43" s="38"/>
      <c r="D43" s="113"/>
    </row>
    <row r="44" spans="1:8" s="112" customFormat="1" ht="15" customHeight="1">
      <c r="A44" s="38"/>
    </row>
    <row r="45" spans="1:8" s="112" customFormat="1" ht="15" customHeight="1">
      <c r="A45" s="38"/>
    </row>
    <row r="46" spans="1:8" s="112" customFormat="1" ht="15" customHeight="1">
      <c r="A46" s="38"/>
    </row>
    <row r="47" spans="1:8" s="112" customFormat="1" ht="15" customHeight="1">
      <c r="A47" s="38"/>
    </row>
    <row r="48" spans="1:8" s="112" customFormat="1" ht="15" customHeight="1">
      <c r="A48" s="38"/>
    </row>
    <row r="49" spans="1:1" s="112" customFormat="1" ht="15" customHeight="1">
      <c r="A49" s="38"/>
    </row>
    <row r="50" spans="1:1" s="112" customFormat="1" ht="15" customHeight="1">
      <c r="A50" s="38"/>
    </row>
    <row r="51" spans="1:1" s="112" customFormat="1" ht="15" customHeight="1">
      <c r="A51" s="38"/>
    </row>
  </sheetData>
  <mergeCells count="1">
    <mergeCell ref="B1:D1"/>
  </mergeCells>
  <hyperlinks>
    <hyperlink ref="G1" location="Index!A1" display="Back to index" xr:uid="{F8B72A50-8CA9-402F-97BE-6793A24DE495}"/>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AFFEB-54A7-4903-860A-6185EB94DA29}">
  <dimension ref="A1:P58"/>
  <sheetViews>
    <sheetView showGridLines="0" showZeros="0" zoomScale="90" zoomScaleNormal="90" workbookViewId="0">
      <selection activeCell="E33" sqref="E33"/>
    </sheetView>
  </sheetViews>
  <sheetFormatPr defaultColWidth="9.140625" defaultRowHeight="18"/>
  <cols>
    <col min="1" max="1" width="4.7109375" style="38" customWidth="1"/>
    <col min="2" max="2" width="4.7109375" style="274" customWidth="1"/>
    <col min="3" max="3" width="94.28515625" style="274" customWidth="1"/>
    <col min="4" max="8" width="12.7109375" style="274" customWidth="1"/>
    <col min="9" max="9" width="4.7109375" style="274" customWidth="1"/>
    <col min="10" max="10" width="12.85546875" style="274" customWidth="1"/>
    <col min="11" max="11" width="15.7109375" style="274" customWidth="1"/>
    <col min="12" max="16384" width="9.140625" style="274"/>
  </cols>
  <sheetData>
    <row r="1" spans="1:16" ht="30.75" customHeight="1">
      <c r="B1" s="357" t="s">
        <v>248</v>
      </c>
      <c r="C1" s="357"/>
      <c r="D1" s="272"/>
      <c r="E1" s="272"/>
      <c r="F1" s="272"/>
      <c r="G1" s="273"/>
      <c r="H1" s="273"/>
      <c r="I1" s="273"/>
      <c r="J1" s="39" t="s">
        <v>196</v>
      </c>
    </row>
    <row r="2" spans="1:16" ht="15" customHeight="1">
      <c r="B2" s="40" t="s">
        <v>284</v>
      </c>
      <c r="C2" s="272"/>
      <c r="D2" s="272"/>
      <c r="E2" s="272"/>
      <c r="F2" s="272"/>
      <c r="G2" s="273"/>
      <c r="H2" s="273"/>
      <c r="I2" s="273"/>
      <c r="J2" s="41"/>
    </row>
    <row r="3" spans="1:16" s="276" customFormat="1" ht="15" customHeight="1">
      <c r="A3" s="2"/>
      <c r="B3" s="275"/>
      <c r="C3" s="275"/>
      <c r="D3" s="275"/>
      <c r="E3" s="275"/>
      <c r="G3" s="277"/>
    </row>
    <row r="4" spans="1:16" s="47" customFormat="1" ht="20.100000000000001" customHeight="1">
      <c r="A4" s="2"/>
      <c r="B4" s="42"/>
      <c r="C4" s="43"/>
      <c r="D4" s="44" t="s">
        <v>315</v>
      </c>
      <c r="E4" s="44" t="s">
        <v>316</v>
      </c>
      <c r="F4" s="44" t="s">
        <v>310</v>
      </c>
      <c r="G4" s="44" t="s">
        <v>311</v>
      </c>
      <c r="H4" s="44" t="s">
        <v>308</v>
      </c>
      <c r="I4" s="278"/>
      <c r="J4" s="45"/>
      <c r="K4" s="46"/>
      <c r="L4" s="358"/>
    </row>
    <row r="5" spans="1:16" s="52" customFormat="1" ht="24" customHeight="1" thickBot="1">
      <c r="A5" s="48"/>
      <c r="B5" s="49" t="s">
        <v>249</v>
      </c>
      <c r="C5" s="50"/>
      <c r="D5" s="279"/>
      <c r="E5" s="280"/>
      <c r="F5" s="280"/>
      <c r="G5" s="280"/>
      <c r="H5" s="280"/>
      <c r="I5" s="281"/>
      <c r="J5" s="45"/>
      <c r="K5" s="51"/>
      <c r="L5" s="358"/>
    </row>
    <row r="6" spans="1:16" s="52" customFormat="1" ht="24.95" customHeight="1">
      <c r="A6" s="48"/>
      <c r="B6" s="53">
        <v>1</v>
      </c>
      <c r="C6" s="54" t="s">
        <v>250</v>
      </c>
      <c r="D6" s="282">
        <v>6434124.6947484547</v>
      </c>
      <c r="E6" s="283">
        <v>6440388.6385850292</v>
      </c>
      <c r="F6" s="283">
        <v>6164391.5474039242</v>
      </c>
      <c r="G6" s="283">
        <v>6157337.5550531317</v>
      </c>
      <c r="H6" s="283">
        <v>5761529.6084122742</v>
      </c>
      <c r="I6" s="284"/>
      <c r="J6" s="55"/>
      <c r="K6" s="56"/>
      <c r="L6" s="57"/>
      <c r="M6" s="57"/>
      <c r="N6" s="57"/>
      <c r="O6" s="57"/>
      <c r="P6" s="57"/>
    </row>
    <row r="7" spans="1:16" s="52" customFormat="1" ht="24.95" customHeight="1">
      <c r="A7" s="48"/>
      <c r="B7" s="58">
        <v>2</v>
      </c>
      <c r="C7" s="59" t="s">
        <v>251</v>
      </c>
      <c r="D7" s="285">
        <v>6430631.1440490512</v>
      </c>
      <c r="E7" s="286">
        <v>6434886.1748116761</v>
      </c>
      <c r="F7" s="286">
        <v>6153716.7331522675</v>
      </c>
      <c r="G7" s="286">
        <v>6123712.1661024773</v>
      </c>
      <c r="H7" s="286">
        <v>5743014.3173788153</v>
      </c>
      <c r="I7" s="284"/>
      <c r="J7" s="55"/>
      <c r="K7" s="56"/>
      <c r="L7" s="57"/>
      <c r="M7" s="57"/>
      <c r="N7" s="57"/>
      <c r="O7" s="57"/>
      <c r="P7" s="57"/>
    </row>
    <row r="8" spans="1:16" s="52" customFormat="1" ht="24.95" customHeight="1">
      <c r="A8" s="48"/>
      <c r="B8" s="58" t="s">
        <v>20</v>
      </c>
      <c r="C8" s="59" t="s">
        <v>252</v>
      </c>
      <c r="D8" s="285"/>
      <c r="E8" s="286"/>
      <c r="F8" s="286"/>
      <c r="G8" s="286"/>
      <c r="H8" s="286"/>
      <c r="I8" s="284"/>
      <c r="J8" s="55"/>
      <c r="K8" s="56"/>
      <c r="L8" s="57"/>
      <c r="M8" s="57"/>
      <c r="N8" s="57"/>
      <c r="O8" s="57"/>
      <c r="P8" s="57"/>
    </row>
    <row r="9" spans="1:16" s="52" customFormat="1" ht="24.95" customHeight="1">
      <c r="A9" s="48"/>
      <c r="B9" s="58">
        <v>3</v>
      </c>
      <c r="C9" s="59" t="s">
        <v>111</v>
      </c>
      <c r="D9" s="285">
        <v>6925505.9760974636</v>
      </c>
      <c r="E9" s="286">
        <v>6929403.6274554878</v>
      </c>
      <c r="F9" s="286">
        <v>6651735.9287496908</v>
      </c>
      <c r="G9" s="286">
        <v>6641604.258994977</v>
      </c>
      <c r="H9" s="286">
        <v>6251914.3186222296</v>
      </c>
      <c r="I9" s="284"/>
      <c r="J9" s="55"/>
      <c r="K9" s="56"/>
      <c r="L9" s="57"/>
      <c r="M9" s="57"/>
      <c r="N9" s="57"/>
      <c r="O9" s="57"/>
      <c r="P9" s="57"/>
    </row>
    <row r="10" spans="1:16" s="52" customFormat="1" ht="24.95" customHeight="1">
      <c r="A10" s="48"/>
      <c r="B10" s="58">
        <v>4</v>
      </c>
      <c r="C10" s="59" t="s">
        <v>253</v>
      </c>
      <c r="D10" s="285">
        <v>6921893.8666901691</v>
      </c>
      <c r="E10" s="286">
        <v>6923765.260139849</v>
      </c>
      <c r="F10" s="286">
        <v>6641018.5765831145</v>
      </c>
      <c r="G10" s="286">
        <v>6607904.0868380992</v>
      </c>
      <c r="H10" s="286">
        <v>6233176.0531801125</v>
      </c>
      <c r="I10" s="284"/>
      <c r="J10" s="55"/>
      <c r="K10" s="56"/>
      <c r="L10" s="57"/>
      <c r="M10" s="57"/>
      <c r="N10" s="57"/>
      <c r="O10" s="57"/>
      <c r="P10" s="57"/>
    </row>
    <row r="11" spans="1:16" s="52" customFormat="1" ht="24.95" customHeight="1">
      <c r="A11" s="48"/>
      <c r="B11" s="58" t="s">
        <v>254</v>
      </c>
      <c r="C11" s="59" t="s">
        <v>255</v>
      </c>
      <c r="D11" s="285"/>
      <c r="E11" s="286"/>
      <c r="F11" s="286"/>
      <c r="G11" s="286"/>
      <c r="H11" s="286"/>
      <c r="I11" s="284"/>
      <c r="J11" s="55"/>
      <c r="K11" s="56"/>
      <c r="L11" s="57"/>
      <c r="M11" s="57"/>
      <c r="N11" s="57"/>
      <c r="O11" s="57"/>
      <c r="P11" s="57"/>
    </row>
    <row r="12" spans="1:16" s="52" customFormat="1" ht="24.95" customHeight="1">
      <c r="A12" s="48"/>
      <c r="B12" s="58">
        <v>5</v>
      </c>
      <c r="C12" s="59" t="s">
        <v>208</v>
      </c>
      <c r="D12" s="285">
        <v>8147635.597188212</v>
      </c>
      <c r="E12" s="286">
        <v>8182820.5183309801</v>
      </c>
      <c r="F12" s="286">
        <v>7919989.643254444</v>
      </c>
      <c r="G12" s="286">
        <v>7905584.6823589318</v>
      </c>
      <c r="H12" s="286">
        <v>7529455.6679418935</v>
      </c>
      <c r="I12" s="284"/>
      <c r="J12" s="55"/>
      <c r="K12" s="56"/>
      <c r="L12" s="57"/>
      <c r="M12" s="57"/>
      <c r="N12" s="57"/>
      <c r="O12" s="57"/>
      <c r="P12" s="57"/>
    </row>
    <row r="13" spans="1:16" s="52" customFormat="1" ht="24.95" customHeight="1">
      <c r="A13" s="48"/>
      <c r="B13" s="58">
        <v>6</v>
      </c>
      <c r="C13" s="59" t="s">
        <v>256</v>
      </c>
      <c r="D13" s="285">
        <v>8148937.7794202399</v>
      </c>
      <c r="E13" s="286">
        <v>8183724.0653046034</v>
      </c>
      <c r="F13" s="286">
        <v>7918729.3073696168</v>
      </c>
      <c r="G13" s="286">
        <v>7903212.261895949</v>
      </c>
      <c r="H13" s="286">
        <v>7529678.5637955051</v>
      </c>
      <c r="I13" s="284"/>
      <c r="J13" s="55"/>
      <c r="K13" s="56"/>
      <c r="L13" s="57"/>
      <c r="M13" s="57"/>
      <c r="N13" s="57"/>
      <c r="O13" s="57"/>
      <c r="P13" s="57"/>
    </row>
    <row r="14" spans="1:16" s="52" customFormat="1" ht="24.95" customHeight="1">
      <c r="A14" s="48"/>
      <c r="B14" s="60" t="s">
        <v>257</v>
      </c>
      <c r="C14" s="61" t="s">
        <v>258</v>
      </c>
      <c r="D14" s="287"/>
      <c r="E14" s="288"/>
      <c r="F14" s="288"/>
      <c r="G14" s="288"/>
      <c r="H14" s="288"/>
      <c r="I14" s="284"/>
      <c r="J14" s="55"/>
      <c r="K14" s="56"/>
      <c r="L14" s="57"/>
      <c r="M14" s="57"/>
      <c r="N14" s="57"/>
      <c r="O14" s="57"/>
      <c r="P14" s="57"/>
    </row>
    <row r="15" spans="1:16" s="52" customFormat="1" ht="24" customHeight="1" thickBot="1">
      <c r="A15" s="48"/>
      <c r="B15" s="49" t="s">
        <v>259</v>
      </c>
      <c r="C15" s="50"/>
      <c r="D15" s="289"/>
      <c r="E15" s="290"/>
      <c r="F15" s="290"/>
      <c r="G15" s="290"/>
      <c r="H15" s="290"/>
      <c r="I15" s="281"/>
      <c r="J15" s="45"/>
      <c r="K15" s="51"/>
      <c r="L15" s="62"/>
    </row>
    <row r="16" spans="1:16" s="52" customFormat="1" ht="19.5" customHeight="1">
      <c r="A16" s="48"/>
      <c r="B16" s="53">
        <v>7</v>
      </c>
      <c r="C16" s="54" t="s">
        <v>260</v>
      </c>
      <c r="D16" s="282">
        <v>39717563.974551596</v>
      </c>
      <c r="E16" s="283">
        <v>39728248.025063194</v>
      </c>
      <c r="F16" s="283">
        <v>39146450.344516866</v>
      </c>
      <c r="G16" s="283">
        <v>39751012.733878881</v>
      </c>
      <c r="H16" s="283">
        <v>39688849.956600279</v>
      </c>
      <c r="I16" s="284"/>
      <c r="J16" s="45"/>
      <c r="K16" s="63"/>
      <c r="L16" s="62"/>
      <c r="M16" s="62"/>
      <c r="N16" s="62"/>
      <c r="O16" s="62"/>
      <c r="P16" s="62"/>
    </row>
    <row r="17" spans="1:16" s="52" customFormat="1" ht="19.5" customHeight="1">
      <c r="A17" s="48"/>
      <c r="B17" s="60">
        <v>8</v>
      </c>
      <c r="C17" s="61" t="s">
        <v>261</v>
      </c>
      <c r="D17" s="287">
        <v>39707855.586266048</v>
      </c>
      <c r="E17" s="288">
        <v>39716573.200517558</v>
      </c>
      <c r="F17" s="288">
        <v>39134189.500334062</v>
      </c>
      <c r="G17" s="288">
        <v>39724577.06081561</v>
      </c>
      <c r="H17" s="288">
        <v>39657926.881479688</v>
      </c>
      <c r="I17" s="284"/>
      <c r="J17" s="45"/>
      <c r="K17" s="64"/>
      <c r="L17" s="62"/>
      <c r="M17" s="62"/>
      <c r="N17" s="62"/>
      <c r="O17" s="62"/>
      <c r="P17" s="62"/>
    </row>
    <row r="18" spans="1:16" s="52" customFormat="1" ht="24" customHeight="1" thickBot="1">
      <c r="A18" s="65"/>
      <c r="B18" s="49" t="s">
        <v>213</v>
      </c>
      <c r="C18" s="50"/>
      <c r="D18" s="289"/>
      <c r="E18" s="290"/>
      <c r="F18" s="290"/>
      <c r="G18" s="290"/>
      <c r="H18" s="290"/>
      <c r="I18" s="281"/>
      <c r="J18" s="45"/>
      <c r="K18" s="51"/>
      <c r="L18" s="62"/>
    </row>
    <row r="19" spans="1:16" s="52" customFormat="1" ht="24.95" customHeight="1">
      <c r="A19" s="65"/>
      <c r="B19" s="53">
        <v>9</v>
      </c>
      <c r="C19" s="54" t="s">
        <v>262</v>
      </c>
      <c r="D19" s="66">
        <v>0.1619969618194867</v>
      </c>
      <c r="E19" s="291">
        <v>0.16211106602339997</v>
      </c>
      <c r="F19" s="291">
        <v>0.1574700002976733</v>
      </c>
      <c r="G19" s="291">
        <v>0.15489762729504936</v>
      </c>
      <c r="H19" s="291">
        <v>0.1451674617609858</v>
      </c>
      <c r="I19" s="292"/>
      <c r="J19" s="55"/>
      <c r="K19" s="56"/>
      <c r="L19" s="57"/>
      <c r="M19" s="57"/>
      <c r="N19" s="57"/>
      <c r="O19" s="57"/>
      <c r="P19" s="57"/>
    </row>
    <row r="20" spans="1:16" s="52" customFormat="1" ht="24.95" customHeight="1">
      <c r="A20" s="65"/>
      <c r="B20" s="58">
        <v>10</v>
      </c>
      <c r="C20" s="59" t="s">
        <v>263</v>
      </c>
      <c r="D20" s="67">
        <v>0.16194858798351341</v>
      </c>
      <c r="E20" s="293">
        <v>0.16202017586773629</v>
      </c>
      <c r="F20" s="293">
        <v>0.15724656142679888</v>
      </c>
      <c r="G20" s="293">
        <v>0.15415424453047022</v>
      </c>
      <c r="H20" s="293">
        <v>0.14481378047173746</v>
      </c>
      <c r="I20" s="292"/>
      <c r="J20" s="55"/>
      <c r="K20" s="68"/>
      <c r="L20" s="57"/>
      <c r="M20" s="57"/>
      <c r="N20" s="57"/>
      <c r="O20" s="57"/>
      <c r="P20" s="57"/>
    </row>
    <row r="21" spans="1:16" s="52" customFormat="1" ht="24.95" customHeight="1">
      <c r="A21" s="38"/>
      <c r="B21" s="58" t="s">
        <v>264</v>
      </c>
      <c r="C21" s="59" t="s">
        <v>265</v>
      </c>
      <c r="D21" s="67"/>
      <c r="E21" s="293"/>
      <c r="F21" s="293"/>
      <c r="G21" s="293"/>
      <c r="H21" s="293"/>
      <c r="I21" s="292"/>
      <c r="J21" s="55"/>
      <c r="K21" s="68"/>
      <c r="L21" s="57"/>
      <c r="M21" s="57"/>
      <c r="N21" s="57"/>
      <c r="O21" s="57"/>
      <c r="P21" s="57"/>
    </row>
    <row r="22" spans="1:16" s="52" customFormat="1" ht="24.95" customHeight="1">
      <c r="A22" s="38"/>
      <c r="B22" s="58">
        <v>11</v>
      </c>
      <c r="C22" s="59" t="s">
        <v>266</v>
      </c>
      <c r="D22" s="67">
        <v>0.17436885053007967</v>
      </c>
      <c r="E22" s="69">
        <v>0.17442006561890078</v>
      </c>
      <c r="F22" s="69">
        <v>0.16991926139431901</v>
      </c>
      <c r="G22" s="69">
        <v>0.16708012707647293</v>
      </c>
      <c r="H22" s="69">
        <v>0.15752319166362069</v>
      </c>
      <c r="I22" s="70"/>
      <c r="J22" s="55"/>
      <c r="K22" s="70"/>
      <c r="L22" s="57"/>
      <c r="M22" s="57"/>
      <c r="N22" s="57"/>
      <c r="O22" s="57"/>
      <c r="P22" s="57"/>
    </row>
    <row r="23" spans="1:16" s="52" customFormat="1" ht="24.95" customHeight="1">
      <c r="A23" s="38"/>
      <c r="B23" s="58">
        <v>12</v>
      </c>
      <c r="C23" s="59" t="s">
        <v>267</v>
      </c>
      <c r="D23" s="67">
        <v>0.17432051578943181</v>
      </c>
      <c r="E23" s="293">
        <v>0.17432937190184433</v>
      </c>
      <c r="F23" s="293">
        <v>0.16969863593384052</v>
      </c>
      <c r="G23" s="293">
        <v>0.16634296890617237</v>
      </c>
      <c r="H23" s="293">
        <v>0.15717352225214312</v>
      </c>
      <c r="I23" s="292"/>
      <c r="J23" s="55"/>
      <c r="K23" s="68"/>
      <c r="L23" s="57"/>
      <c r="M23" s="57"/>
      <c r="N23" s="57"/>
      <c r="O23" s="57"/>
      <c r="P23" s="57"/>
    </row>
    <row r="24" spans="1:16" s="52" customFormat="1" ht="24.95" customHeight="1">
      <c r="A24" s="38"/>
      <c r="B24" s="58" t="s">
        <v>268</v>
      </c>
      <c r="C24" s="59" t="s">
        <v>269</v>
      </c>
      <c r="D24" s="67"/>
      <c r="E24" s="293"/>
      <c r="F24" s="293"/>
      <c r="G24" s="293"/>
      <c r="H24" s="293"/>
      <c r="I24" s="292"/>
      <c r="J24" s="55"/>
      <c r="K24" s="68"/>
      <c r="L24" s="57"/>
      <c r="M24" s="57"/>
      <c r="N24" s="57"/>
      <c r="O24" s="57"/>
      <c r="P24" s="57"/>
    </row>
    <row r="25" spans="1:16" s="52" customFormat="1" ht="24.95" customHeight="1">
      <c r="A25" s="38"/>
      <c r="B25" s="58">
        <v>13</v>
      </c>
      <c r="C25" s="59" t="s">
        <v>270</v>
      </c>
      <c r="D25" s="67">
        <v>0.20513935855705254</v>
      </c>
      <c r="E25" s="69">
        <v>0.20596983066478838</v>
      </c>
      <c r="F25" s="69">
        <v>0.20231692972294676</v>
      </c>
      <c r="G25" s="69">
        <v>0.19887756659898082</v>
      </c>
      <c r="H25" s="69">
        <v>0.18971211501908838</v>
      </c>
      <c r="I25" s="70"/>
      <c r="J25" s="55"/>
      <c r="K25" s="70"/>
      <c r="L25" s="57"/>
      <c r="M25" s="57"/>
      <c r="N25" s="57"/>
      <c r="O25" s="57"/>
      <c r="P25" s="57"/>
    </row>
    <row r="26" spans="1:16" s="52" customFormat="1" ht="24.95" customHeight="1">
      <c r="A26" s="38"/>
      <c r="B26" s="58">
        <v>14</v>
      </c>
      <c r="C26" s="59" t="s">
        <v>271</v>
      </c>
      <c r="D26" s="67">
        <v>0.20522230825879081</v>
      </c>
      <c r="E26" s="69">
        <v>0.20605312608384752</v>
      </c>
      <c r="F26" s="69">
        <v>0.20234811065403616</v>
      </c>
      <c r="G26" s="69">
        <v>0.19895019271814202</v>
      </c>
      <c r="H26" s="69">
        <v>0.18986566257733145</v>
      </c>
      <c r="I26" s="70"/>
      <c r="J26" s="55"/>
      <c r="K26" s="70"/>
      <c r="L26" s="57"/>
      <c r="M26" s="57"/>
      <c r="N26" s="57"/>
      <c r="O26" s="57"/>
      <c r="P26" s="57"/>
    </row>
    <row r="27" spans="1:16" s="52" customFormat="1" ht="24.95" customHeight="1">
      <c r="A27" s="38"/>
      <c r="B27" s="60" t="s">
        <v>272</v>
      </c>
      <c r="C27" s="61" t="s">
        <v>273</v>
      </c>
      <c r="D27" s="71"/>
      <c r="E27" s="294"/>
      <c r="F27" s="294"/>
      <c r="G27" s="294"/>
      <c r="H27" s="294"/>
      <c r="I27" s="292"/>
      <c r="J27" s="55"/>
      <c r="K27" s="68"/>
      <c r="L27" s="57"/>
      <c r="M27" s="57"/>
      <c r="N27" s="57"/>
      <c r="O27" s="57"/>
      <c r="P27" s="57"/>
    </row>
    <row r="28" spans="1:16" s="52" customFormat="1" ht="24" customHeight="1" thickBot="1">
      <c r="A28" s="38"/>
      <c r="B28" s="49" t="s">
        <v>274</v>
      </c>
      <c r="C28" s="50"/>
      <c r="D28" s="289"/>
      <c r="E28" s="290"/>
      <c r="F28" s="290"/>
      <c r="G28" s="290"/>
      <c r="H28" s="290"/>
      <c r="I28" s="281"/>
      <c r="J28" s="45"/>
      <c r="K28" s="51"/>
      <c r="L28" s="62"/>
    </row>
    <row r="29" spans="1:16" s="52" customFormat="1" ht="24.95" customHeight="1">
      <c r="A29" s="38"/>
      <c r="B29" s="53">
        <v>15</v>
      </c>
      <c r="C29" s="54" t="s">
        <v>110</v>
      </c>
      <c r="D29" s="295">
        <v>108249801.22591999</v>
      </c>
      <c r="E29" s="283">
        <v>107729119.80484</v>
      </c>
      <c r="F29" s="283">
        <v>105538399.84157</v>
      </c>
      <c r="G29" s="283">
        <v>102616332.91361</v>
      </c>
      <c r="H29" s="283">
        <v>98893142.410219997</v>
      </c>
      <c r="I29" s="284"/>
      <c r="J29" s="45"/>
      <c r="K29" s="63"/>
      <c r="L29" s="62"/>
      <c r="M29" s="62"/>
      <c r="N29" s="62"/>
      <c r="O29" s="62"/>
      <c r="P29" s="62"/>
    </row>
    <row r="30" spans="1:16" s="52" customFormat="1" ht="24.95" customHeight="1">
      <c r="A30" s="38"/>
      <c r="B30" s="58">
        <v>16</v>
      </c>
      <c r="C30" s="59" t="s">
        <v>112</v>
      </c>
      <c r="D30" s="72">
        <v>6.3977077996130005E-2</v>
      </c>
      <c r="E30" s="73">
        <v>6.4322475111730004E-2</v>
      </c>
      <c r="F30" s="73">
        <v>6.3026689230979996E-2</v>
      </c>
      <c r="G30" s="73">
        <v>6.4722681764709994E-2</v>
      </c>
      <c r="H30" s="73">
        <v>6.3218886226589999E-2</v>
      </c>
      <c r="I30" s="74"/>
      <c r="J30" s="45"/>
      <c r="K30" s="63"/>
      <c r="L30" s="62"/>
      <c r="M30" s="62"/>
      <c r="N30" s="62"/>
      <c r="O30" s="62"/>
      <c r="P30" s="62"/>
    </row>
    <row r="31" spans="1:16" s="52" customFormat="1" ht="24.95" customHeight="1">
      <c r="A31" s="38"/>
      <c r="B31" s="58">
        <v>17</v>
      </c>
      <c r="C31" s="59" t="s">
        <v>275</v>
      </c>
      <c r="D31" s="72">
        <v>6.3949670689474283E-2</v>
      </c>
      <c r="E31" s="72">
        <v>6.4277931740625682E-2</v>
      </c>
      <c r="F31" s="72">
        <v>6.2934847952679257E-2</v>
      </c>
      <c r="G31" s="72">
        <v>6.4422503738660888E-2</v>
      </c>
      <c r="H31" s="72">
        <v>6.3044080181520093E-2</v>
      </c>
      <c r="I31" s="75"/>
      <c r="J31" s="45"/>
      <c r="K31" s="63"/>
      <c r="L31" s="76"/>
      <c r="M31" s="62"/>
      <c r="N31" s="62"/>
      <c r="O31" s="62"/>
      <c r="P31" s="62"/>
    </row>
    <row r="32" spans="1:16" s="52" customFormat="1" ht="24.95" customHeight="1" thickBot="1">
      <c r="A32" s="38"/>
      <c r="B32" s="77" t="s">
        <v>276</v>
      </c>
      <c r="C32" s="78" t="s">
        <v>277</v>
      </c>
      <c r="D32" s="296">
        <v>6.3977077996138512E-2</v>
      </c>
      <c r="E32" s="297">
        <v>6.4322475111732766E-2</v>
      </c>
      <c r="F32" s="297">
        <v>6.3026689230984118E-2</v>
      </c>
      <c r="G32" s="297">
        <v>6.4722681764717738E-2</v>
      </c>
      <c r="H32" s="297">
        <v>6.3218886225954229E-2</v>
      </c>
      <c r="I32" s="298"/>
      <c r="J32" s="45"/>
      <c r="K32" s="79"/>
    </row>
    <row r="33" spans="1:10" s="302" customFormat="1">
      <c r="A33" s="38"/>
      <c r="B33" s="299"/>
      <c r="C33" s="300"/>
      <c r="D33" s="300"/>
      <c r="E33" s="300"/>
      <c r="F33" s="301"/>
      <c r="G33" s="301"/>
      <c r="H33" s="301"/>
      <c r="I33" s="301"/>
      <c r="J33" s="301"/>
    </row>
    <row r="34" spans="1:10" s="302" customFormat="1" ht="15" customHeight="1">
      <c r="A34" s="38"/>
      <c r="B34" s="299"/>
      <c r="C34" s="300"/>
      <c r="D34" s="300"/>
      <c r="E34" s="300"/>
      <c r="F34" s="301"/>
      <c r="G34" s="303"/>
      <c r="H34" s="301"/>
      <c r="I34" s="301"/>
      <c r="J34" s="301"/>
    </row>
    <row r="35" spans="1:10" ht="15" customHeight="1">
      <c r="B35" s="359"/>
      <c r="C35" s="359"/>
      <c r="D35" s="359"/>
      <c r="E35" s="359"/>
      <c r="F35" s="359"/>
      <c r="G35" s="359"/>
      <c r="H35" s="359"/>
      <c r="I35" s="304"/>
      <c r="J35" s="305"/>
    </row>
    <row r="36" spans="1:10" ht="15" customHeight="1">
      <c r="B36" s="359"/>
      <c r="C36" s="359"/>
      <c r="D36" s="359"/>
      <c r="E36" s="359"/>
      <c r="F36" s="359"/>
      <c r="G36" s="359"/>
      <c r="H36" s="359"/>
      <c r="I36" s="304"/>
      <c r="J36" s="305"/>
    </row>
    <row r="37" spans="1:10" ht="15" customHeight="1">
      <c r="B37" s="359"/>
      <c r="C37" s="359"/>
      <c r="D37" s="359"/>
      <c r="E37" s="359"/>
      <c r="F37" s="359"/>
      <c r="G37" s="359"/>
      <c r="H37" s="359"/>
      <c r="I37" s="304"/>
      <c r="J37" s="305"/>
    </row>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s="38" customFormat="1" ht="15" customHeight="1"/>
    <row r="50" s="38" customFormat="1" ht="15" customHeight="1"/>
    <row r="51" s="38" customFormat="1" ht="15" customHeight="1"/>
    <row r="52" s="38" customFormat="1" ht="15" customHeight="1"/>
    <row r="53" s="38" customFormat="1" ht="15" customHeight="1"/>
    <row r="54" s="38" customFormat="1" ht="15" customHeight="1"/>
    <row r="55" s="38" customFormat="1" ht="15" customHeight="1"/>
    <row r="56" s="38" customFormat="1" ht="15" customHeight="1"/>
    <row r="57" s="38" customFormat="1" ht="15" customHeight="1"/>
    <row r="58" s="38" customFormat="1" ht="15" customHeight="1"/>
  </sheetData>
  <mergeCells count="3">
    <mergeCell ref="B1:C1"/>
    <mergeCell ref="L4:L5"/>
    <mergeCell ref="B35:H37"/>
  </mergeCells>
  <hyperlinks>
    <hyperlink ref="J1" location="Index!A1" display="Back to index" xr:uid="{8183E5F5-2DDA-48C9-A15C-F94AF0EA6E4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4B8D-1C96-4314-BA04-2A3F8BE11F91}">
  <sheetPr>
    <pageSetUpPr fitToPage="1"/>
  </sheetPr>
  <dimension ref="A1:E37"/>
  <sheetViews>
    <sheetView showZeros="0" zoomScale="90" zoomScaleNormal="90" workbookViewId="0">
      <selection activeCell="E33" sqref="E33"/>
    </sheetView>
  </sheetViews>
  <sheetFormatPr defaultColWidth="9.140625" defaultRowHeight="15" customHeight="1"/>
  <cols>
    <col min="1" max="1" width="4.7109375" style="17" customWidth="1"/>
    <col min="2" max="2" width="60.85546875" style="15" customWidth="1"/>
    <col min="3" max="3" width="15.7109375" style="15" customWidth="1"/>
    <col min="4" max="4" width="4.7109375" style="17" customWidth="1"/>
    <col min="5" max="5" width="12.5703125" style="15" bestFit="1" customWidth="1"/>
    <col min="6" max="16384" width="9.140625" style="15"/>
  </cols>
  <sheetData>
    <row r="1" spans="1:5" ht="15" customHeight="1">
      <c r="A1" s="13"/>
      <c r="B1" s="361" t="s">
        <v>293</v>
      </c>
      <c r="C1" s="361"/>
      <c r="D1" s="13"/>
      <c r="E1" s="14" t="s">
        <v>196</v>
      </c>
    </row>
    <row r="2" spans="1:5" ht="15" customHeight="1">
      <c r="A2" s="13"/>
      <c r="B2" s="271" t="s">
        <v>286</v>
      </c>
      <c r="C2" s="16"/>
      <c r="D2" s="13"/>
    </row>
    <row r="3" spans="1:5" ht="15" customHeight="1">
      <c r="B3" s="18"/>
      <c r="C3" s="19"/>
    </row>
    <row r="4" spans="1:5" ht="15" customHeight="1">
      <c r="A4" s="20"/>
      <c r="B4" s="21"/>
      <c r="C4" s="22" t="s">
        <v>325</v>
      </c>
      <c r="D4" s="20"/>
    </row>
    <row r="5" spans="1:5" ht="20.100000000000001" customHeight="1">
      <c r="A5" s="23"/>
      <c r="B5" s="24" t="s">
        <v>287</v>
      </c>
      <c r="C5" s="25">
        <v>6925505.9759600004</v>
      </c>
      <c r="D5" s="23"/>
      <c r="E5" s="360"/>
    </row>
    <row r="6" spans="1:5" ht="20.100000000000001" customHeight="1">
      <c r="A6" s="26"/>
      <c r="B6" s="27" t="s">
        <v>288</v>
      </c>
      <c r="C6" s="28">
        <f>108249801225.92/1000</f>
        <v>108249801.22591999</v>
      </c>
      <c r="D6" s="26"/>
      <c r="E6" s="360"/>
    </row>
    <row r="7" spans="1:5" ht="20.100000000000001" customHeight="1" thickBot="1">
      <c r="A7" s="26"/>
      <c r="B7" s="29" t="s">
        <v>274</v>
      </c>
      <c r="C7" s="30">
        <v>6.3977077996130005E-2</v>
      </c>
      <c r="D7" s="26"/>
    </row>
    <row r="8" spans="1:5" ht="15" customHeight="1" thickTop="1">
      <c r="A8" s="26"/>
      <c r="D8" s="26"/>
    </row>
    <row r="9" spans="1:5" ht="15" customHeight="1">
      <c r="A9" s="26"/>
      <c r="D9" s="26"/>
    </row>
    <row r="10" spans="1:5" ht="15" customHeight="1">
      <c r="A10" s="26"/>
      <c r="D10" s="26"/>
    </row>
    <row r="11" spans="1:5" ht="15" customHeight="1">
      <c r="A11" s="26"/>
      <c r="D11" s="26"/>
    </row>
    <row r="12" spans="1:5" ht="15" customHeight="1">
      <c r="A12" s="26"/>
      <c r="D12" s="26"/>
    </row>
    <row r="13" spans="1:5" ht="15" customHeight="1">
      <c r="A13" s="26"/>
      <c r="D13" s="26"/>
    </row>
    <row r="14" spans="1:5" ht="15" customHeight="1">
      <c r="A14" s="26"/>
      <c r="D14" s="26"/>
    </row>
    <row r="15" spans="1:5" ht="15" customHeight="1">
      <c r="A15" s="23"/>
      <c r="D15" s="23"/>
    </row>
    <row r="16" spans="1:5" ht="15" customHeight="1">
      <c r="A16" s="26"/>
      <c r="D16" s="26"/>
    </row>
    <row r="17" spans="1:4" ht="15" customHeight="1">
      <c r="A17" s="26"/>
      <c r="D17" s="26"/>
    </row>
    <row r="18" spans="1:4" ht="15" customHeight="1">
      <c r="A18" s="23"/>
      <c r="D18" s="23"/>
    </row>
    <row r="19" spans="1:4" ht="15" customHeight="1">
      <c r="A19" s="31"/>
      <c r="D19" s="31"/>
    </row>
    <row r="20" spans="1:4" ht="15" customHeight="1">
      <c r="A20" s="31"/>
      <c r="D20" s="31"/>
    </row>
    <row r="21" spans="1:4" ht="15" customHeight="1">
      <c r="A21" s="31"/>
      <c r="D21" s="31"/>
    </row>
    <row r="22" spans="1:4" ht="15" customHeight="1">
      <c r="A22" s="32"/>
      <c r="D22" s="32"/>
    </row>
    <row r="23" spans="1:4" ht="15" customHeight="1">
      <c r="A23" s="31"/>
      <c r="D23" s="31"/>
    </row>
    <row r="24" spans="1:4" ht="15" customHeight="1">
      <c r="A24" s="31"/>
      <c r="D24" s="31"/>
    </row>
    <row r="25" spans="1:4" ht="15" customHeight="1">
      <c r="A25" s="32"/>
      <c r="D25" s="32"/>
    </row>
    <row r="26" spans="1:4" ht="15" customHeight="1">
      <c r="A26" s="31"/>
      <c r="D26" s="31"/>
    </row>
    <row r="27" spans="1:4" ht="15" customHeight="1">
      <c r="A27" s="31"/>
      <c r="D27" s="31"/>
    </row>
    <row r="28" spans="1:4" ht="15" customHeight="1">
      <c r="A28" s="23"/>
      <c r="D28" s="23"/>
    </row>
    <row r="29" spans="1:4" ht="15" customHeight="1">
      <c r="A29" s="26"/>
      <c r="D29" s="26"/>
    </row>
    <row r="30" spans="1:4" ht="15" customHeight="1">
      <c r="A30" s="33"/>
      <c r="D30" s="33"/>
    </row>
    <row r="31" spans="1:4" ht="15" customHeight="1">
      <c r="A31" s="34"/>
      <c r="D31" s="34"/>
    </row>
    <row r="32" spans="1:4" ht="15" customHeight="1">
      <c r="A32" s="35"/>
      <c r="D32" s="35"/>
    </row>
    <row r="33" spans="1:4" ht="15" customHeight="1">
      <c r="A33" s="36"/>
      <c r="D33" s="36"/>
    </row>
    <row r="34" spans="1:4" ht="15" customHeight="1">
      <c r="A34" s="36"/>
      <c r="D34" s="36"/>
    </row>
    <row r="35" spans="1:4" ht="15" customHeight="1">
      <c r="A35" s="37"/>
      <c r="D35" s="37"/>
    </row>
    <row r="36" spans="1:4" ht="15" customHeight="1">
      <c r="A36" s="37"/>
      <c r="D36" s="37"/>
    </row>
    <row r="37" spans="1:4" ht="15" customHeight="1">
      <c r="A37" s="37"/>
      <c r="D37" s="37"/>
    </row>
  </sheetData>
  <mergeCells count="2">
    <mergeCell ref="E5:E6"/>
    <mergeCell ref="B1:C1"/>
  </mergeCells>
  <hyperlinks>
    <hyperlink ref="E1" location="Index!A1" display="Back to index" xr:uid="{90BE99EA-401F-4BC9-A219-2CAB13B82E8C}"/>
  </hyperlink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21"/>
  <sheetViews>
    <sheetView showGridLines="0" topLeftCell="A16" zoomScale="90" zoomScaleNormal="90" workbookViewId="0">
      <selection activeCell="D7" sqref="D7:F43"/>
    </sheetView>
  </sheetViews>
  <sheetFormatPr defaultColWidth="9.140625" defaultRowHeight="18"/>
  <cols>
    <col min="1" max="1" width="4.7109375" style="142" customWidth="1"/>
    <col min="2" max="2" width="7.7109375" style="142" customWidth="1"/>
    <col min="3" max="3" width="64.42578125" style="142" customWidth="1"/>
    <col min="4" max="6" width="25.42578125" style="251" customWidth="1"/>
    <col min="7" max="7" width="4.7109375" style="144" customWidth="1"/>
    <col min="8" max="8" width="13.85546875" style="142" customWidth="1"/>
    <col min="9" max="16384" width="9.140625" style="142"/>
  </cols>
  <sheetData>
    <row r="1" spans="2:8" ht="19.5" customHeight="1">
      <c r="B1" s="232" t="s">
        <v>113</v>
      </c>
      <c r="H1" s="39" t="s">
        <v>196</v>
      </c>
    </row>
    <row r="2" spans="2:8">
      <c r="B2" s="196" t="s">
        <v>247</v>
      </c>
      <c r="H2" s="233"/>
    </row>
    <row r="4" spans="2:8" s="254" customFormat="1" ht="30">
      <c r="B4" s="328"/>
      <c r="C4" s="328"/>
      <c r="D4" s="330" t="s">
        <v>114</v>
      </c>
      <c r="E4" s="330"/>
      <c r="F4" s="253" t="s">
        <v>65</v>
      </c>
      <c r="G4" s="142"/>
    </row>
    <row r="5" spans="2:8" s="254" customFormat="1">
      <c r="B5" s="328"/>
      <c r="C5" s="328"/>
      <c r="D5" s="255" t="s">
        <v>12</v>
      </c>
      <c r="E5" s="255" t="s">
        <v>13</v>
      </c>
      <c r="F5" s="255" t="s">
        <v>14</v>
      </c>
      <c r="G5" s="142"/>
    </row>
    <row r="6" spans="2:8" s="254" customFormat="1" ht="24.95" customHeight="1" thickBot="1">
      <c r="B6" s="329"/>
      <c r="C6" s="329"/>
      <c r="D6" s="238" t="s">
        <v>315</v>
      </c>
      <c r="E6" s="256" t="s">
        <v>316</v>
      </c>
      <c r="F6" s="238" t="s">
        <v>315</v>
      </c>
      <c r="G6" s="142"/>
    </row>
    <row r="7" spans="2:8" s="254" customFormat="1" ht="20.100000000000001" customHeight="1">
      <c r="B7" s="257">
        <v>1</v>
      </c>
      <c r="C7" s="258" t="s">
        <v>115</v>
      </c>
      <c r="D7" s="259">
        <v>32742891.872329999</v>
      </c>
      <c r="E7" s="259">
        <v>32781969.334159996</v>
      </c>
      <c r="F7" s="259">
        <f>D7*8%</f>
        <v>2619431.3497863999</v>
      </c>
      <c r="G7" s="142"/>
    </row>
    <row r="8" spans="2:8" s="254" customFormat="1" ht="20.100000000000001" customHeight="1">
      <c r="B8" s="224">
        <v>2</v>
      </c>
      <c r="C8" s="260" t="s">
        <v>116</v>
      </c>
      <c r="D8" s="261">
        <v>14004184.0879</v>
      </c>
      <c r="E8" s="261">
        <v>14008081.301990001</v>
      </c>
      <c r="F8" s="261">
        <f t="shared" ref="F8:F18" si="0">D8*8%</f>
        <v>1120334.727032</v>
      </c>
      <c r="G8" s="142"/>
    </row>
    <row r="9" spans="2:8" s="254" customFormat="1" ht="20.100000000000001" customHeight="1">
      <c r="B9" s="224">
        <v>3</v>
      </c>
      <c r="C9" s="260" t="s">
        <v>117</v>
      </c>
      <c r="D9" s="261">
        <v>612807.55861000007</v>
      </c>
      <c r="E9" s="261">
        <v>623359.97618999996</v>
      </c>
      <c r="F9" s="261">
        <f t="shared" si="0"/>
        <v>49024.604688800006</v>
      </c>
      <c r="G9" s="142"/>
    </row>
    <row r="10" spans="2:8" s="254" customFormat="1" ht="20.100000000000001" customHeight="1">
      <c r="B10" s="224">
        <v>4</v>
      </c>
      <c r="C10" s="260" t="s">
        <v>118</v>
      </c>
      <c r="D10" s="261">
        <f>+D9</f>
        <v>612807.55861000007</v>
      </c>
      <c r="E10" s="261">
        <f>+E9</f>
        <v>623359.97618999996</v>
      </c>
      <c r="F10" s="261">
        <f t="shared" si="0"/>
        <v>49024.604688800006</v>
      </c>
      <c r="G10" s="142"/>
    </row>
    <row r="11" spans="2:8" s="254" customFormat="1" ht="20.100000000000001" customHeight="1">
      <c r="B11" s="224" t="s">
        <v>119</v>
      </c>
      <c r="C11" s="260" t="s">
        <v>190</v>
      </c>
      <c r="D11" s="261">
        <v>954774.58438999997</v>
      </c>
      <c r="E11" s="261">
        <v>976821.97875999997</v>
      </c>
      <c r="F11" s="261">
        <f t="shared" si="0"/>
        <v>76381.966751200001</v>
      </c>
      <c r="G11" s="142"/>
    </row>
    <row r="12" spans="2:8" s="254" customFormat="1" ht="20.100000000000001" customHeight="1">
      <c r="B12" s="224">
        <v>5</v>
      </c>
      <c r="C12" s="260" t="s">
        <v>120</v>
      </c>
      <c r="D12" s="261">
        <v>14341276.104969999</v>
      </c>
      <c r="E12" s="261">
        <v>14348220.685830003</v>
      </c>
      <c r="F12" s="261">
        <f t="shared" si="0"/>
        <v>1147302.0883976</v>
      </c>
      <c r="G12" s="142"/>
    </row>
    <row r="13" spans="2:8" s="254" customFormat="1" ht="20.100000000000001" customHeight="1">
      <c r="B13" s="224">
        <v>6</v>
      </c>
      <c r="C13" s="262" t="s">
        <v>121</v>
      </c>
      <c r="D13" s="263">
        <v>203337.43624000001</v>
      </c>
      <c r="E13" s="263">
        <v>168450.01866</v>
      </c>
      <c r="F13" s="263">
        <f t="shared" si="0"/>
        <v>16266.994899200001</v>
      </c>
      <c r="G13" s="142"/>
    </row>
    <row r="14" spans="2:8" s="254" customFormat="1" ht="20.100000000000001" customHeight="1">
      <c r="B14" s="224">
        <v>7</v>
      </c>
      <c r="C14" s="260" t="s">
        <v>116</v>
      </c>
      <c r="D14" s="261">
        <v>79205.301399999997</v>
      </c>
      <c r="E14" s="261">
        <v>60011.435900000004</v>
      </c>
      <c r="F14" s="261">
        <f t="shared" si="0"/>
        <v>6336.4241119999997</v>
      </c>
      <c r="G14" s="142"/>
    </row>
    <row r="15" spans="2:8" s="254" customFormat="1" ht="20.100000000000001" customHeight="1">
      <c r="B15" s="224">
        <v>8</v>
      </c>
      <c r="C15" s="260" t="s">
        <v>122</v>
      </c>
      <c r="D15" s="261"/>
      <c r="E15" s="261"/>
      <c r="F15" s="261"/>
      <c r="G15" s="142"/>
    </row>
    <row r="16" spans="2:8" s="254" customFormat="1" ht="20.100000000000001" customHeight="1">
      <c r="B16" s="224" t="s">
        <v>123</v>
      </c>
      <c r="C16" s="260" t="s">
        <v>124</v>
      </c>
      <c r="D16" s="261">
        <v>12995.508300000001</v>
      </c>
      <c r="E16" s="261">
        <v>12423.4586</v>
      </c>
      <c r="F16" s="261">
        <f t="shared" si="0"/>
        <v>1039.640664</v>
      </c>
      <c r="G16" s="142"/>
    </row>
    <row r="17" spans="2:7" s="254" customFormat="1" ht="20.100000000000001" customHeight="1">
      <c r="B17" s="224" t="s">
        <v>125</v>
      </c>
      <c r="C17" s="260" t="s">
        <v>126</v>
      </c>
      <c r="D17" s="261">
        <v>45129.721640000003</v>
      </c>
      <c r="E17" s="261">
        <v>38967.609659999995</v>
      </c>
      <c r="F17" s="261">
        <f t="shared" si="0"/>
        <v>3610.3777312000002</v>
      </c>
      <c r="G17" s="142"/>
    </row>
    <row r="18" spans="2:7" s="254" customFormat="1" ht="20.100000000000001" customHeight="1">
      <c r="B18" s="224">
        <v>9</v>
      </c>
      <c r="C18" s="260" t="s">
        <v>127</v>
      </c>
      <c r="D18" s="261">
        <f>D13-D14-D15-D16-D17</f>
        <v>66006.904900000009</v>
      </c>
      <c r="E18" s="261">
        <f>E13-E14-E15-E16-E17</f>
        <v>57047.514499999997</v>
      </c>
      <c r="F18" s="261">
        <f t="shared" si="0"/>
        <v>5280.5523920000005</v>
      </c>
      <c r="G18" s="48"/>
    </row>
    <row r="19" spans="2:7" s="254" customFormat="1" ht="20.100000000000001" customHeight="1">
      <c r="B19" s="224">
        <v>10</v>
      </c>
      <c r="C19" s="225" t="s">
        <v>108</v>
      </c>
      <c r="D19" s="264"/>
      <c r="E19" s="264"/>
      <c r="F19" s="264"/>
      <c r="G19" s="48"/>
    </row>
    <row r="20" spans="2:7" s="254" customFormat="1" ht="20.100000000000001" customHeight="1">
      <c r="B20" s="224">
        <v>11</v>
      </c>
      <c r="C20" s="225" t="s">
        <v>108</v>
      </c>
      <c r="D20" s="264"/>
      <c r="E20" s="264"/>
      <c r="F20" s="264"/>
      <c r="G20" s="48"/>
    </row>
    <row r="21" spans="2:7" s="254" customFormat="1" ht="20.100000000000001" customHeight="1">
      <c r="B21" s="224">
        <v>12</v>
      </c>
      <c r="C21" s="225" t="s">
        <v>108</v>
      </c>
      <c r="D21" s="264"/>
      <c r="E21" s="264"/>
      <c r="F21" s="264"/>
      <c r="G21" s="48"/>
    </row>
    <row r="22" spans="2:7" s="254" customFormat="1" ht="20.100000000000001" customHeight="1">
      <c r="B22" s="224">
        <v>13</v>
      </c>
      <c r="C22" s="225" t="s">
        <v>108</v>
      </c>
      <c r="D22" s="264"/>
      <c r="E22" s="264"/>
      <c r="F22" s="264"/>
      <c r="G22" s="48"/>
    </row>
    <row r="23" spans="2:7" s="254" customFormat="1" ht="20.100000000000001" customHeight="1">
      <c r="B23" s="224">
        <v>14</v>
      </c>
      <c r="C23" s="225" t="s">
        <v>108</v>
      </c>
      <c r="D23" s="264"/>
      <c r="E23" s="264"/>
      <c r="F23" s="264"/>
      <c r="G23" s="48"/>
    </row>
    <row r="24" spans="2:7" s="254" customFormat="1" ht="20.100000000000001" customHeight="1">
      <c r="B24" s="224">
        <v>15</v>
      </c>
      <c r="C24" s="262" t="s">
        <v>128</v>
      </c>
      <c r="D24" s="265">
        <v>0</v>
      </c>
      <c r="E24" s="265">
        <v>0</v>
      </c>
      <c r="F24" s="265">
        <f t="shared" ref="F24:F43" si="1">D24*8%</f>
        <v>0</v>
      </c>
      <c r="G24" s="48"/>
    </row>
    <row r="25" spans="2:7" s="254" customFormat="1" ht="20.100000000000001" customHeight="1">
      <c r="B25" s="224">
        <v>16</v>
      </c>
      <c r="C25" s="262" t="s">
        <v>129</v>
      </c>
      <c r="D25" s="261">
        <v>1051617.91187</v>
      </c>
      <c r="E25" s="261">
        <v>1073838.1901700001</v>
      </c>
      <c r="F25" s="263">
        <f t="shared" si="1"/>
        <v>84129.432949599999</v>
      </c>
      <c r="G25" s="48"/>
    </row>
    <row r="26" spans="2:7" s="254" customFormat="1" ht="20.100000000000001" customHeight="1">
      <c r="B26" s="224">
        <v>17</v>
      </c>
      <c r="C26" s="260" t="s">
        <v>130</v>
      </c>
      <c r="D26" s="261">
        <v>196402.37216999999</v>
      </c>
      <c r="E26" s="261">
        <v>228664.71272000001</v>
      </c>
      <c r="F26" s="261">
        <f t="shared" si="1"/>
        <v>15712.189773599999</v>
      </c>
      <c r="G26" s="48"/>
    </row>
    <row r="27" spans="2:7" s="254" customFormat="1" ht="20.100000000000001" customHeight="1">
      <c r="B27" s="224">
        <v>18</v>
      </c>
      <c r="C27" s="260" t="s">
        <v>131</v>
      </c>
      <c r="D27" s="261">
        <v>1256.25</v>
      </c>
      <c r="E27" s="261">
        <v>1256.25</v>
      </c>
      <c r="F27" s="261">
        <f t="shared" si="1"/>
        <v>100.5</v>
      </c>
      <c r="G27" s="48"/>
    </row>
    <row r="28" spans="2:7" s="254" customFormat="1" ht="20.100000000000001" customHeight="1">
      <c r="B28" s="224">
        <v>19</v>
      </c>
      <c r="C28" s="260" t="s">
        <v>132</v>
      </c>
      <c r="D28" s="261">
        <v>853959.28969000001</v>
      </c>
      <c r="E28" s="261">
        <v>843917.22744000005</v>
      </c>
      <c r="F28" s="261">
        <f t="shared" si="1"/>
        <v>68316.743175199997</v>
      </c>
      <c r="G28" s="48"/>
    </row>
    <row r="29" spans="2:7" s="254" customFormat="1" ht="20.100000000000001" customHeight="1">
      <c r="B29" s="224" t="s">
        <v>133</v>
      </c>
      <c r="C29" s="260" t="s">
        <v>134</v>
      </c>
      <c r="D29" s="182"/>
      <c r="E29" s="182"/>
      <c r="F29" s="261"/>
      <c r="G29" s="48"/>
    </row>
    <row r="30" spans="2:7" s="254" customFormat="1" ht="30">
      <c r="B30" s="224">
        <v>20</v>
      </c>
      <c r="C30" s="262" t="s">
        <v>135</v>
      </c>
      <c r="D30" s="263">
        <v>865678.11112000002</v>
      </c>
      <c r="E30" s="263">
        <v>849951.83960000006</v>
      </c>
      <c r="F30" s="263">
        <f t="shared" si="1"/>
        <v>69254.2488896</v>
      </c>
      <c r="G30" s="48"/>
    </row>
    <row r="31" spans="2:7" s="254" customFormat="1" ht="20.100000000000001" customHeight="1">
      <c r="B31" s="224">
        <v>21</v>
      </c>
      <c r="C31" s="260" t="s">
        <v>116</v>
      </c>
      <c r="D31" s="261">
        <v>129012.85898999999</v>
      </c>
      <c r="E31" s="261">
        <v>156846.50334999998</v>
      </c>
      <c r="F31" s="261">
        <f t="shared" si="1"/>
        <v>10321.0287192</v>
      </c>
      <c r="G31" s="48"/>
    </row>
    <row r="32" spans="2:7" s="254" customFormat="1" ht="20.100000000000001" customHeight="1">
      <c r="B32" s="224">
        <v>22</v>
      </c>
      <c r="C32" s="260" t="s">
        <v>136</v>
      </c>
      <c r="D32" s="261">
        <v>736665.25213000004</v>
      </c>
      <c r="E32" s="261">
        <v>693105.33625000005</v>
      </c>
      <c r="F32" s="261">
        <f t="shared" si="1"/>
        <v>58933.220170400004</v>
      </c>
      <c r="G32" s="48"/>
    </row>
    <row r="33" spans="2:7" s="254" customFormat="1" ht="20.100000000000001" customHeight="1">
      <c r="B33" s="224" t="s">
        <v>137</v>
      </c>
      <c r="C33" s="262" t="s">
        <v>138</v>
      </c>
      <c r="D33" s="261"/>
      <c r="E33" s="261"/>
      <c r="F33" s="261"/>
      <c r="G33" s="48"/>
    </row>
    <row r="34" spans="2:7" s="254" customFormat="1" ht="20.100000000000001" customHeight="1">
      <c r="B34" s="224">
        <v>23</v>
      </c>
      <c r="C34" s="262" t="s">
        <v>109</v>
      </c>
      <c r="D34" s="263">
        <v>4854038.6422899999</v>
      </c>
      <c r="E34" s="263">
        <v>4854038.6422899999</v>
      </c>
      <c r="F34" s="263">
        <f t="shared" si="1"/>
        <v>388323.09138320002</v>
      </c>
      <c r="G34" s="48"/>
    </row>
    <row r="35" spans="2:7" s="254" customFormat="1" ht="20.100000000000001" customHeight="1">
      <c r="B35" s="224" t="s">
        <v>193</v>
      </c>
      <c r="C35" s="260" t="s">
        <v>139</v>
      </c>
      <c r="D35" s="261"/>
      <c r="E35" s="261"/>
      <c r="F35" s="261"/>
      <c r="G35" s="48"/>
    </row>
    <row r="36" spans="2:7" s="254" customFormat="1" ht="20.100000000000001" customHeight="1">
      <c r="B36" s="224" t="s">
        <v>191</v>
      </c>
      <c r="C36" s="260" t="s">
        <v>140</v>
      </c>
      <c r="D36" s="261">
        <v>4854038.6422899999</v>
      </c>
      <c r="E36" s="261">
        <v>4854038.6422899999</v>
      </c>
      <c r="F36" s="261">
        <f t="shared" si="1"/>
        <v>388323.09138320002</v>
      </c>
      <c r="G36" s="48"/>
    </row>
    <row r="37" spans="2:7" s="254" customFormat="1" ht="20.100000000000001" customHeight="1">
      <c r="B37" s="224" t="s">
        <v>192</v>
      </c>
      <c r="C37" s="260" t="s">
        <v>141</v>
      </c>
      <c r="D37" s="261"/>
      <c r="E37" s="261"/>
      <c r="F37" s="261"/>
      <c r="G37" s="48"/>
    </row>
    <row r="38" spans="2:7" s="254" customFormat="1" ht="25.5">
      <c r="B38" s="224">
        <v>24</v>
      </c>
      <c r="C38" s="260" t="s">
        <v>142</v>
      </c>
      <c r="D38" s="261">
        <v>2144374.092375</v>
      </c>
      <c r="E38" s="261">
        <v>2245463.4027249999</v>
      </c>
      <c r="F38" s="261">
        <f t="shared" si="1"/>
        <v>171549.92739</v>
      </c>
      <c r="G38" s="48"/>
    </row>
    <row r="39" spans="2:7" s="254" customFormat="1" ht="20.100000000000001" customHeight="1">
      <c r="B39" s="224">
        <v>25</v>
      </c>
      <c r="C39" s="225" t="s">
        <v>108</v>
      </c>
      <c r="D39" s="264"/>
      <c r="E39" s="264"/>
      <c r="F39" s="264"/>
      <c r="G39" s="48"/>
    </row>
    <row r="40" spans="2:7" s="254" customFormat="1" ht="20.100000000000001" customHeight="1">
      <c r="B40" s="224">
        <v>26</v>
      </c>
      <c r="C40" s="225" t="s">
        <v>108</v>
      </c>
      <c r="D40" s="264"/>
      <c r="E40" s="264"/>
      <c r="F40" s="264"/>
      <c r="G40" s="48"/>
    </row>
    <row r="41" spans="2:7" s="254" customFormat="1" ht="20.100000000000001" customHeight="1">
      <c r="B41" s="224">
        <v>27</v>
      </c>
      <c r="C41" s="225" t="s">
        <v>108</v>
      </c>
      <c r="D41" s="264"/>
      <c r="E41" s="264"/>
      <c r="F41" s="264"/>
      <c r="G41" s="48"/>
    </row>
    <row r="42" spans="2:7" s="254" customFormat="1" ht="20.100000000000001" customHeight="1">
      <c r="B42" s="224">
        <v>28</v>
      </c>
      <c r="C42" s="225" t="s">
        <v>108</v>
      </c>
      <c r="D42" s="264"/>
      <c r="E42" s="264"/>
      <c r="F42" s="264"/>
      <c r="G42" s="48"/>
    </row>
    <row r="43" spans="2:7" s="254" customFormat="1" ht="20.100000000000001" customHeight="1" thickBot="1">
      <c r="B43" s="266">
        <v>29</v>
      </c>
      <c r="C43" s="267" t="s">
        <v>21</v>
      </c>
      <c r="D43" s="268">
        <f>D7+D13+D24+D25+D30+D33+D34</f>
        <v>39717563.973849997</v>
      </c>
      <c r="E43" s="268">
        <f>E7+E13+E24+E25+E30+E33+E34</f>
        <v>39728248.024879992</v>
      </c>
      <c r="F43" s="268">
        <f t="shared" si="1"/>
        <v>3177405.117908</v>
      </c>
      <c r="G43" s="48"/>
    </row>
    <row r="44" spans="2:7" s="2" customFormat="1" ht="15">
      <c r="D44" s="269"/>
      <c r="E44" s="269"/>
      <c r="F44" s="269"/>
      <c r="G44" s="246"/>
    </row>
    <row r="45" spans="2:7" s="2" customFormat="1" ht="15">
      <c r="D45" s="270"/>
      <c r="E45" s="269"/>
      <c r="F45" s="269"/>
      <c r="G45" s="246"/>
    </row>
    <row r="46" spans="2:7" s="2" customFormat="1" ht="15">
      <c r="D46" s="269"/>
      <c r="E46" s="269"/>
      <c r="F46" s="269"/>
      <c r="G46" s="48"/>
    </row>
    <row r="47" spans="2:7">
      <c r="G47" s="48"/>
    </row>
    <row r="48" spans="2:7">
      <c r="G48" s="142"/>
    </row>
    <row r="49" spans="7:7">
      <c r="G49" s="48"/>
    </row>
    <row r="50" spans="7:7">
      <c r="G50" s="48"/>
    </row>
    <row r="51" spans="7:7">
      <c r="G51" s="48"/>
    </row>
    <row r="52" spans="7:7">
      <c r="G52" s="48"/>
    </row>
    <row r="53" spans="7:7">
      <c r="G53" s="245"/>
    </row>
    <row r="54" spans="7:7">
      <c r="G54" s="245"/>
    </row>
    <row r="55" spans="7:7">
      <c r="G55" s="48"/>
    </row>
    <row r="56" spans="7:7">
      <c r="G56" s="48"/>
    </row>
    <row r="57" spans="7:7">
      <c r="G57" s="48"/>
    </row>
    <row r="58" spans="7:7">
      <c r="G58" s="142"/>
    </row>
    <row r="59" spans="7:7">
      <c r="G59" s="48"/>
    </row>
    <row r="60" spans="7:7">
      <c r="G60" s="48"/>
    </row>
    <row r="61" spans="7:7">
      <c r="G61" s="48"/>
    </row>
    <row r="62" spans="7:7">
      <c r="G62" s="48"/>
    </row>
    <row r="63" spans="7:7">
      <c r="G63" s="48"/>
    </row>
    <row r="64" spans="7:7">
      <c r="G64" s="48"/>
    </row>
    <row r="65" spans="7:7">
      <c r="G65" s="48"/>
    </row>
    <row r="66" spans="7:7">
      <c r="G66" s="48"/>
    </row>
    <row r="67" spans="7:7">
      <c r="G67" s="48"/>
    </row>
    <row r="68" spans="7:7">
      <c r="G68" s="48"/>
    </row>
    <row r="69" spans="7:7">
      <c r="G69" s="142"/>
    </row>
    <row r="70" spans="7:7">
      <c r="G70" s="48"/>
    </row>
    <row r="71" spans="7:7">
      <c r="G71" s="48"/>
    </row>
    <row r="72" spans="7:7">
      <c r="G72" s="245"/>
    </row>
    <row r="73" spans="7:7">
      <c r="G73" s="245"/>
    </row>
    <row r="74" spans="7:7">
      <c r="G74" s="48"/>
    </row>
    <row r="75" spans="7:7">
      <c r="G75" s="48"/>
    </row>
    <row r="76" spans="7:7">
      <c r="G76" s="48"/>
    </row>
    <row r="77" spans="7:7">
      <c r="G77" s="48"/>
    </row>
    <row r="78" spans="7:7">
      <c r="G78" s="142"/>
    </row>
    <row r="79" spans="7:7">
      <c r="G79" s="48"/>
    </row>
    <row r="80" spans="7:7">
      <c r="G80" s="48"/>
    </row>
    <row r="81" spans="7:7">
      <c r="G81" s="48"/>
    </row>
    <row r="82" spans="7:7">
      <c r="G82" s="48"/>
    </row>
    <row r="83" spans="7:7">
      <c r="G83" s="48"/>
    </row>
    <row r="84" spans="7:7">
      <c r="G84" s="48"/>
    </row>
    <row r="85" spans="7:7">
      <c r="G85" s="48"/>
    </row>
    <row r="86" spans="7:7">
      <c r="G86" s="48"/>
    </row>
    <row r="87" spans="7:7">
      <c r="G87" s="48"/>
    </row>
    <row r="88" spans="7:7">
      <c r="G88" s="48"/>
    </row>
    <row r="89" spans="7:7">
      <c r="G89" s="48"/>
    </row>
    <row r="90" spans="7:7">
      <c r="G90" s="48"/>
    </row>
    <row r="91" spans="7:7">
      <c r="G91" s="142"/>
    </row>
    <row r="92" spans="7:7">
      <c r="G92" s="48"/>
    </row>
    <row r="93" spans="7:7">
      <c r="G93" s="48"/>
    </row>
    <row r="94" spans="7:7">
      <c r="G94" s="48"/>
    </row>
    <row r="95" spans="7:7">
      <c r="G95" s="48"/>
    </row>
    <row r="96" spans="7:7">
      <c r="G96" s="48"/>
    </row>
    <row r="97" spans="7:7">
      <c r="G97" s="48"/>
    </row>
    <row r="98" spans="7:7">
      <c r="G98" s="48"/>
    </row>
    <row r="99" spans="7:7">
      <c r="G99" s="48"/>
    </row>
    <row r="100" spans="7:7">
      <c r="G100" s="48"/>
    </row>
    <row r="101" spans="7:7">
      <c r="G101" s="142"/>
    </row>
    <row r="102" spans="7:7">
      <c r="G102" s="48"/>
    </row>
    <row r="103" spans="7:7">
      <c r="G103" s="48"/>
    </row>
    <row r="104" spans="7:7">
      <c r="G104" s="48"/>
    </row>
    <row r="105" spans="7:7">
      <c r="G105" s="142"/>
    </row>
    <row r="106" spans="7:7">
      <c r="G106" s="48"/>
    </row>
    <row r="107" spans="7:7">
      <c r="G107" s="48"/>
    </row>
    <row r="108" spans="7:7">
      <c r="G108" s="48"/>
    </row>
    <row r="109" spans="7:7">
      <c r="G109" s="48"/>
    </row>
    <row r="110" spans="7:7">
      <c r="G110" s="142"/>
    </row>
    <row r="111" spans="7:7">
      <c r="G111" s="48"/>
    </row>
    <row r="112" spans="7:7">
      <c r="G112" s="48"/>
    </row>
    <row r="113" spans="7:7">
      <c r="G113" s="48"/>
    </row>
    <row r="114" spans="7:7">
      <c r="G114" s="48"/>
    </row>
    <row r="115" spans="7:7">
      <c r="G115" s="142"/>
    </row>
    <row r="116" spans="7:7">
      <c r="G116" s="48"/>
    </row>
    <row r="117" spans="7:7">
      <c r="G117" s="48"/>
    </row>
    <row r="118" spans="7:7">
      <c r="G118" s="48"/>
    </row>
    <row r="119" spans="7:7">
      <c r="G119" s="48"/>
    </row>
    <row r="120" spans="7:7">
      <c r="G120" s="48"/>
    </row>
    <row r="121" spans="7:7">
      <c r="G121" s="48"/>
    </row>
  </sheetData>
  <mergeCells count="2">
    <mergeCell ref="B4:C6"/>
    <mergeCell ref="D4:E4"/>
  </mergeCells>
  <hyperlinks>
    <hyperlink ref="H1" location="Index!A1" display="Back to index" xr:uid="{3FB501B8-A15E-4D2B-B01E-AEDFEEE91504}"/>
  </hyperlink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1"/>
  <sheetViews>
    <sheetView showGridLines="0" topLeftCell="A29" zoomScale="90" zoomScaleNormal="90" workbookViewId="0">
      <selection activeCell="D46" sqref="D46:H48"/>
    </sheetView>
  </sheetViews>
  <sheetFormatPr defaultColWidth="9.140625" defaultRowHeight="18"/>
  <cols>
    <col min="1" max="1" width="4.7109375" style="142" customWidth="1"/>
    <col min="2" max="2" width="8.42578125" style="142" customWidth="1"/>
    <col min="3" max="3" width="85.7109375" style="142" customWidth="1"/>
    <col min="4" max="8" width="15.5703125" style="142" customWidth="1"/>
    <col min="9" max="9" width="4.7109375" style="144" customWidth="1"/>
    <col min="10" max="10" width="14.42578125" style="142" customWidth="1"/>
    <col min="11" max="16384" width="9.140625" style="142"/>
  </cols>
  <sheetData>
    <row r="1" spans="1:10" ht="20.100000000000001" customHeight="1">
      <c r="A1" s="231"/>
      <c r="B1" s="232" t="s">
        <v>143</v>
      </c>
      <c r="J1" s="39" t="s">
        <v>196</v>
      </c>
    </row>
    <row r="2" spans="1:10">
      <c r="A2" s="231"/>
      <c r="B2" s="196" t="s">
        <v>247</v>
      </c>
      <c r="J2" s="233"/>
    </row>
    <row r="3" spans="1:10">
      <c r="B3" s="234"/>
      <c r="C3" s="235"/>
      <c r="D3" s="236" t="s">
        <v>12</v>
      </c>
      <c r="E3" s="236" t="s">
        <v>13</v>
      </c>
      <c r="F3" s="236" t="s">
        <v>14</v>
      </c>
      <c r="G3" s="236" t="s">
        <v>15</v>
      </c>
      <c r="H3" s="236" t="s">
        <v>16</v>
      </c>
    </row>
    <row r="4" spans="1:10" s="2" customFormat="1" ht="20.100000000000001" customHeight="1" thickBot="1">
      <c r="B4" s="237"/>
      <c r="C4" s="237"/>
      <c r="D4" s="238" t="s">
        <v>315</v>
      </c>
      <c r="E4" s="238" t="s">
        <v>316</v>
      </c>
      <c r="F4" s="238" t="s">
        <v>310</v>
      </c>
      <c r="G4" s="238" t="s">
        <v>311</v>
      </c>
      <c r="H4" s="238" t="s">
        <v>308</v>
      </c>
      <c r="I4" s="142"/>
    </row>
    <row r="5" spans="1:10" s="103" customFormat="1" ht="20.100000000000001" customHeight="1">
      <c r="B5" s="239"/>
      <c r="C5" s="331" t="s">
        <v>144</v>
      </c>
      <c r="D5" s="331"/>
      <c r="E5" s="331"/>
      <c r="F5" s="331"/>
      <c r="G5" s="331"/>
      <c r="H5" s="331"/>
      <c r="I5" s="142"/>
    </row>
    <row r="6" spans="1:10" s="48" customFormat="1" ht="20.100000000000001" customHeight="1">
      <c r="B6" s="252">
        <v>1</v>
      </c>
      <c r="C6" s="240" t="s">
        <v>145</v>
      </c>
      <c r="D6" s="241">
        <v>6434124.6946099997</v>
      </c>
      <c r="E6" s="241">
        <v>6440388.6386700002</v>
      </c>
      <c r="F6" s="241">
        <v>6164391.54746</v>
      </c>
      <c r="G6" s="241">
        <v>6157337.5550800003</v>
      </c>
      <c r="H6" s="241">
        <v>5761529.6084099999</v>
      </c>
      <c r="I6" s="142"/>
    </row>
    <row r="7" spans="1:10" s="48" customFormat="1" ht="20.100000000000001" customHeight="1">
      <c r="B7" s="252">
        <v>2</v>
      </c>
      <c r="C7" s="240" t="s">
        <v>146</v>
      </c>
      <c r="D7" s="241">
        <v>6925505.9759600004</v>
      </c>
      <c r="E7" s="241">
        <v>6929403.6275399998</v>
      </c>
      <c r="F7" s="241">
        <v>6651735.9288100004</v>
      </c>
      <c r="G7" s="241">
        <v>6641604.2590299994</v>
      </c>
      <c r="H7" s="241">
        <v>6251914.31862</v>
      </c>
      <c r="I7" s="142"/>
    </row>
    <row r="8" spans="1:10" s="48" customFormat="1" ht="20.100000000000001" customHeight="1" thickBot="1">
      <c r="B8" s="252">
        <v>3</v>
      </c>
      <c r="C8" s="240" t="s">
        <v>147</v>
      </c>
      <c r="D8" s="241">
        <v>8147635.5970600005</v>
      </c>
      <c r="E8" s="241">
        <v>8182820.5184399998</v>
      </c>
      <c r="F8" s="241">
        <v>7919989.6433300003</v>
      </c>
      <c r="G8" s="241">
        <v>7905584.6823900007</v>
      </c>
      <c r="H8" s="241">
        <v>7529455.6679399991</v>
      </c>
      <c r="I8" s="142"/>
    </row>
    <row r="9" spans="1:10" s="103" customFormat="1" ht="20.100000000000001" customHeight="1">
      <c r="B9" s="239"/>
      <c r="C9" s="331" t="s">
        <v>148</v>
      </c>
      <c r="D9" s="331"/>
      <c r="E9" s="331"/>
      <c r="F9" s="331"/>
      <c r="G9" s="331"/>
      <c r="H9" s="331"/>
      <c r="I9" s="142"/>
    </row>
    <row r="10" spans="1:10" s="48" customFormat="1" ht="20.100000000000001" customHeight="1" thickBot="1">
      <c r="B10" s="252">
        <v>4</v>
      </c>
      <c r="C10" s="240" t="s">
        <v>149</v>
      </c>
      <c r="D10" s="241">
        <v>39717563.973889999</v>
      </c>
      <c r="E10" s="241">
        <v>39728248.024889998</v>
      </c>
      <c r="F10" s="241">
        <v>39146450.34488</v>
      </c>
      <c r="G10" s="241">
        <v>39751012.73387</v>
      </c>
      <c r="H10" s="241">
        <v>39688849.956599995</v>
      </c>
      <c r="I10" s="142"/>
    </row>
    <row r="11" spans="1:10" s="103" customFormat="1" ht="20.100000000000001" customHeight="1">
      <c r="B11" s="239"/>
      <c r="C11" s="331" t="s">
        <v>194</v>
      </c>
      <c r="D11" s="331"/>
      <c r="E11" s="331"/>
      <c r="F11" s="331"/>
      <c r="G11" s="331"/>
      <c r="H11" s="331"/>
      <c r="I11" s="142"/>
    </row>
    <row r="12" spans="1:10" s="48" customFormat="1" ht="20.100000000000001" customHeight="1">
      <c r="B12" s="252">
        <v>5</v>
      </c>
      <c r="C12" s="240" t="s">
        <v>312</v>
      </c>
      <c r="D12" s="242">
        <v>0.16199696181859999</v>
      </c>
      <c r="E12" s="242">
        <v>0.16211106602631001</v>
      </c>
      <c r="F12" s="242">
        <v>0.15747000029777999</v>
      </c>
      <c r="G12" s="242">
        <v>0.15489762729584999</v>
      </c>
      <c r="H12" s="242">
        <v>0.14516746176098</v>
      </c>
      <c r="I12" s="142"/>
    </row>
    <row r="13" spans="1:10" s="48" customFormat="1" ht="20.100000000000001" customHeight="1">
      <c r="B13" s="252">
        <v>6</v>
      </c>
      <c r="C13" s="240" t="s">
        <v>150</v>
      </c>
      <c r="D13" s="242">
        <v>0.17436885052939999</v>
      </c>
      <c r="E13" s="242">
        <v>0.17442006562187001</v>
      </c>
      <c r="F13" s="242">
        <v>0.16991926139430999</v>
      </c>
      <c r="G13" s="242">
        <v>0.16708012707726999</v>
      </c>
      <c r="H13" s="242">
        <v>0.15752319166362</v>
      </c>
      <c r="I13" s="142"/>
    </row>
    <row r="14" spans="1:10" s="48" customFormat="1" ht="20.100000000000001" customHeight="1" thickBot="1">
      <c r="B14" s="252">
        <v>7</v>
      </c>
      <c r="C14" s="240" t="s">
        <v>151</v>
      </c>
      <c r="D14" s="242">
        <v>0.20513935855730001</v>
      </c>
      <c r="E14" s="242">
        <v>0.20596983066852001</v>
      </c>
      <c r="F14" s="242">
        <v>0.20231692972304999</v>
      </c>
      <c r="G14" s="242">
        <v>0.19887756659976</v>
      </c>
      <c r="H14" s="242">
        <v>0.18971211501908999</v>
      </c>
      <c r="I14" s="142"/>
    </row>
    <row r="15" spans="1:10" s="103" customFormat="1" ht="20.100000000000001" customHeight="1">
      <c r="B15" s="239"/>
      <c r="C15" s="331" t="s">
        <v>313</v>
      </c>
      <c r="D15" s="331"/>
      <c r="E15" s="331"/>
      <c r="F15" s="331"/>
      <c r="G15" s="331"/>
      <c r="H15" s="331"/>
      <c r="I15" s="142"/>
    </row>
    <row r="16" spans="1:10" s="48" customFormat="1" ht="20.100000000000001" customHeight="1">
      <c r="B16" s="252" t="s">
        <v>152</v>
      </c>
      <c r="C16" s="240" t="s">
        <v>153</v>
      </c>
      <c r="D16" s="243">
        <v>2.4999999999999994E-2</v>
      </c>
      <c r="E16" s="243">
        <v>2.4999999999999994E-2</v>
      </c>
      <c r="F16" s="243">
        <v>2.4999999999999994E-2</v>
      </c>
      <c r="G16" s="243">
        <v>2.4999999999999994E-2</v>
      </c>
      <c r="H16" s="243">
        <v>2.4999999999999994E-2</v>
      </c>
      <c r="I16" s="142"/>
    </row>
    <row r="17" spans="2:9" s="48" customFormat="1" ht="20.100000000000001" customHeight="1">
      <c r="B17" s="252" t="s">
        <v>154</v>
      </c>
      <c r="C17" s="240" t="s">
        <v>155</v>
      </c>
      <c r="D17" s="243">
        <v>1.4062499999999999E-2</v>
      </c>
      <c r="E17" s="243">
        <v>1.4062499999999999E-2</v>
      </c>
      <c r="F17" s="243">
        <v>1.4062499999999999E-2</v>
      </c>
      <c r="G17" s="243">
        <v>1.4062499999999999E-2</v>
      </c>
      <c r="H17" s="243">
        <v>1.4062499999999999E-2</v>
      </c>
      <c r="I17" s="142"/>
    </row>
    <row r="18" spans="2:9" s="48" customFormat="1" ht="20.100000000000001" customHeight="1">
      <c r="B18" s="252" t="s">
        <v>156</v>
      </c>
      <c r="C18" s="240" t="s">
        <v>157</v>
      </c>
      <c r="D18" s="243">
        <v>1.8750000000000003E-2</v>
      </c>
      <c r="E18" s="243">
        <v>1.8750000000000003E-2</v>
      </c>
      <c r="F18" s="243">
        <v>1.8750000000000003E-2</v>
      </c>
      <c r="G18" s="243">
        <v>1.8750000000000003E-2</v>
      </c>
      <c r="H18" s="243">
        <v>1.8750000000000003E-2</v>
      </c>
    </row>
    <row r="19" spans="2:9" s="48" customFormat="1" ht="20.100000000000001" customHeight="1" thickBot="1">
      <c r="B19" s="252" t="s">
        <v>158</v>
      </c>
      <c r="C19" s="240" t="s">
        <v>159</v>
      </c>
      <c r="D19" s="243">
        <v>0.105</v>
      </c>
      <c r="E19" s="243">
        <v>0.105</v>
      </c>
      <c r="F19" s="243">
        <v>0.105</v>
      </c>
      <c r="G19" s="243">
        <v>0.105</v>
      </c>
      <c r="H19" s="243">
        <v>0.105</v>
      </c>
    </row>
    <row r="20" spans="2:9" s="103" customFormat="1" ht="20.100000000000001" customHeight="1">
      <c r="B20" s="239"/>
      <c r="C20" s="331" t="s">
        <v>160</v>
      </c>
      <c r="D20" s="331"/>
      <c r="E20" s="331"/>
      <c r="F20" s="331"/>
      <c r="G20" s="331"/>
      <c r="H20" s="331"/>
      <c r="I20" s="48"/>
    </row>
    <row r="21" spans="2:9" s="48" customFormat="1" ht="20.100000000000001" customHeight="1">
      <c r="B21" s="252">
        <v>8</v>
      </c>
      <c r="C21" s="240" t="s">
        <v>161</v>
      </c>
      <c r="D21" s="242">
        <v>2.5000000000321019E-2</v>
      </c>
      <c r="E21" s="242">
        <v>2.5000000000195075E-2</v>
      </c>
      <c r="F21" s="242">
        <v>2.4999999999693462E-2</v>
      </c>
      <c r="G21" s="242">
        <v>2.5000000000081759E-2</v>
      </c>
      <c r="H21" s="242">
        <v>2.500000000012598E-2</v>
      </c>
    </row>
    <row r="22" spans="2:9" s="48" customFormat="1" ht="20.100000000000001" customHeight="1">
      <c r="B22" s="252" t="s">
        <v>123</v>
      </c>
      <c r="C22" s="240" t="s">
        <v>162</v>
      </c>
      <c r="D22" s="242">
        <v>0</v>
      </c>
      <c r="E22" s="242">
        <v>0</v>
      </c>
      <c r="F22" s="242">
        <v>0</v>
      </c>
      <c r="G22" s="242">
        <v>0</v>
      </c>
      <c r="H22" s="242">
        <v>0</v>
      </c>
    </row>
    <row r="23" spans="2:9" s="48" customFormat="1" ht="20.100000000000001" customHeight="1">
      <c r="B23" s="252">
        <v>9</v>
      </c>
      <c r="C23" s="240" t="s">
        <v>163</v>
      </c>
      <c r="D23" s="242">
        <v>0</v>
      </c>
      <c r="E23" s="242">
        <v>0</v>
      </c>
      <c r="F23" s="242">
        <v>0</v>
      </c>
      <c r="G23" s="242">
        <v>0</v>
      </c>
      <c r="H23" s="242">
        <v>0</v>
      </c>
    </row>
    <row r="24" spans="2:9" s="48" customFormat="1" ht="20.100000000000001" customHeight="1">
      <c r="B24" s="252" t="s">
        <v>164</v>
      </c>
      <c r="C24" s="240" t="s">
        <v>165</v>
      </c>
      <c r="D24" s="242">
        <v>0</v>
      </c>
      <c r="E24" s="242">
        <v>0</v>
      </c>
      <c r="F24" s="242">
        <v>0</v>
      </c>
      <c r="G24" s="242">
        <v>0</v>
      </c>
      <c r="H24" s="242">
        <v>0</v>
      </c>
    </row>
    <row r="25" spans="2:9" s="48" customFormat="1" ht="20.100000000000001" customHeight="1">
      <c r="B25" s="252">
        <v>10</v>
      </c>
      <c r="C25" s="240" t="s">
        <v>166</v>
      </c>
      <c r="D25" s="242">
        <v>0</v>
      </c>
      <c r="E25" s="242">
        <v>0</v>
      </c>
      <c r="F25" s="242">
        <v>0</v>
      </c>
      <c r="G25" s="242">
        <v>0</v>
      </c>
      <c r="H25" s="242">
        <v>0</v>
      </c>
    </row>
    <row r="26" spans="2:9" s="48" customFormat="1" ht="20.100000000000001" customHeight="1">
      <c r="B26" s="252" t="s">
        <v>167</v>
      </c>
      <c r="C26" s="240" t="s">
        <v>168</v>
      </c>
      <c r="D26" s="242">
        <v>1.0000000000279473E-2</v>
      </c>
      <c r="E26" s="242">
        <v>1.0000000000027688E-2</v>
      </c>
      <c r="F26" s="242">
        <v>1.0000000000030655E-2</v>
      </c>
      <c r="G26" s="242">
        <v>1.0000000000032701E-2</v>
      </c>
      <c r="H26" s="242">
        <v>1.0000000000032701E-2</v>
      </c>
    </row>
    <row r="27" spans="2:9" s="48" customFormat="1" ht="20.100000000000001" customHeight="1">
      <c r="B27" s="252">
        <v>11</v>
      </c>
      <c r="C27" s="240" t="s">
        <v>169</v>
      </c>
      <c r="D27" s="242">
        <v>3.5000000000600488E-2</v>
      </c>
      <c r="E27" s="242">
        <v>3.500000000022277E-2</v>
      </c>
      <c r="F27" s="242">
        <v>3.4999999999724113E-2</v>
      </c>
      <c r="G27" s="242">
        <v>3.500000000011446E-2</v>
      </c>
      <c r="H27" s="242">
        <v>3.4999999999974808E-2</v>
      </c>
    </row>
    <row r="28" spans="2:9" s="48" customFormat="1" ht="20.100000000000001" customHeight="1">
      <c r="B28" s="252" t="s">
        <v>170</v>
      </c>
      <c r="C28" s="240" t="s">
        <v>171</v>
      </c>
      <c r="D28" s="242">
        <v>0.14000000000000001</v>
      </c>
      <c r="E28" s="242">
        <v>0.14000000000000001</v>
      </c>
      <c r="F28" s="242">
        <v>0.14000000000000001</v>
      </c>
      <c r="G28" s="242">
        <v>0.14000000000000001</v>
      </c>
      <c r="H28" s="242">
        <v>0.14000000000000001</v>
      </c>
    </row>
    <row r="29" spans="2:9" s="48" customFormat="1" ht="20.100000000000001" customHeight="1" thickBot="1">
      <c r="B29" s="252">
        <v>12</v>
      </c>
      <c r="C29" s="240" t="s">
        <v>172</v>
      </c>
      <c r="D29" s="241">
        <v>3797747.8130100002</v>
      </c>
      <c r="E29" s="241">
        <v>3800804.09558</v>
      </c>
      <c r="F29" s="241">
        <v>3568952.9641499999</v>
      </c>
      <c r="G29" s="241">
        <v>3511212.0062299999</v>
      </c>
      <c r="H29" s="241">
        <v>3126417.38454</v>
      </c>
    </row>
    <row r="30" spans="2:9" s="103" customFormat="1" ht="20.100000000000001" customHeight="1">
      <c r="B30" s="239"/>
      <c r="C30" s="331" t="s">
        <v>112</v>
      </c>
      <c r="D30" s="331"/>
      <c r="E30" s="331"/>
      <c r="F30" s="331"/>
      <c r="G30" s="331"/>
      <c r="H30" s="331"/>
      <c r="I30" s="48"/>
    </row>
    <row r="31" spans="2:9" s="48" customFormat="1" ht="20.100000000000001" customHeight="1">
      <c r="B31" s="252">
        <v>13</v>
      </c>
      <c r="C31" s="244" t="s">
        <v>110</v>
      </c>
      <c r="D31" s="241">
        <v>108249801.22591999</v>
      </c>
      <c r="E31" s="241">
        <v>107729119.80484</v>
      </c>
      <c r="F31" s="241">
        <v>105538399.84157</v>
      </c>
      <c r="G31" s="241">
        <v>102616332.91361</v>
      </c>
      <c r="H31" s="241">
        <v>98893142.410219997</v>
      </c>
    </row>
    <row r="32" spans="2:9" s="48" customFormat="1" ht="20.100000000000001" customHeight="1" thickBot="1">
      <c r="B32" s="252">
        <v>14</v>
      </c>
      <c r="C32" s="244" t="s">
        <v>112</v>
      </c>
      <c r="D32" s="243">
        <v>6.3977077996130005E-2</v>
      </c>
      <c r="E32" s="243">
        <v>6.4322475111730004E-2</v>
      </c>
      <c r="F32" s="243">
        <v>6.3026689230979996E-2</v>
      </c>
      <c r="G32" s="243">
        <v>6.4722681764709994E-2</v>
      </c>
      <c r="H32" s="243">
        <v>6.3218886226589999E-2</v>
      </c>
    </row>
    <row r="33" spans="2:9" s="103" customFormat="1" ht="20.100000000000001" customHeight="1">
      <c r="B33" s="239"/>
      <c r="C33" s="331" t="s">
        <v>173</v>
      </c>
      <c r="D33" s="331"/>
      <c r="E33" s="331"/>
      <c r="F33" s="331"/>
      <c r="G33" s="331"/>
      <c r="H33" s="331"/>
      <c r="I33" s="48"/>
    </row>
    <row r="34" spans="2:9" s="245" customFormat="1" ht="20.100000000000001" customHeight="1">
      <c r="B34" s="252" t="s">
        <v>174</v>
      </c>
      <c r="C34" s="240" t="s">
        <v>317</v>
      </c>
      <c r="D34" s="243">
        <v>0</v>
      </c>
      <c r="E34" s="243">
        <v>0</v>
      </c>
      <c r="F34" s="243">
        <v>0</v>
      </c>
      <c r="G34" s="243">
        <v>0</v>
      </c>
      <c r="H34" s="243">
        <v>0</v>
      </c>
      <c r="I34" s="48"/>
    </row>
    <row r="35" spans="2:9" s="245" customFormat="1" ht="20.100000000000001" customHeight="1">
      <c r="B35" s="252" t="s">
        <v>175</v>
      </c>
      <c r="C35" s="240" t="s">
        <v>318</v>
      </c>
      <c r="D35" s="243">
        <v>0</v>
      </c>
      <c r="E35" s="243">
        <v>0</v>
      </c>
      <c r="F35" s="243">
        <v>0</v>
      </c>
      <c r="G35" s="243">
        <v>0</v>
      </c>
      <c r="H35" s="243">
        <v>0</v>
      </c>
      <c r="I35" s="48"/>
    </row>
    <row r="36" spans="2:9" s="245" customFormat="1" ht="20.100000000000001" customHeight="1">
      <c r="B36" s="252" t="s">
        <v>176</v>
      </c>
      <c r="C36" s="240" t="s">
        <v>178</v>
      </c>
      <c r="D36" s="243">
        <v>0.03</v>
      </c>
      <c r="E36" s="243">
        <v>0.03</v>
      </c>
      <c r="F36" s="243">
        <v>0.03</v>
      </c>
      <c r="G36" s="243">
        <v>0.03</v>
      </c>
      <c r="H36" s="243">
        <v>0.03</v>
      </c>
      <c r="I36" s="48"/>
    </row>
    <row r="37" spans="2:9" s="245" customFormat="1" ht="20.100000000000001" customHeight="1">
      <c r="B37" s="252" t="s">
        <v>177</v>
      </c>
      <c r="C37" s="240" t="s">
        <v>319</v>
      </c>
      <c r="D37" s="243">
        <v>0</v>
      </c>
      <c r="E37" s="243">
        <v>0</v>
      </c>
      <c r="F37" s="243">
        <v>0</v>
      </c>
      <c r="G37" s="243">
        <v>0</v>
      </c>
      <c r="H37" s="243">
        <v>0</v>
      </c>
      <c r="I37" s="48"/>
    </row>
    <row r="38" spans="2:9" s="245" customFormat="1" ht="20.100000000000001" customHeight="1" thickBot="1">
      <c r="B38" s="252" t="s">
        <v>179</v>
      </c>
      <c r="C38" s="240" t="s">
        <v>320</v>
      </c>
      <c r="D38" s="243">
        <v>0.03</v>
      </c>
      <c r="E38" s="243">
        <v>0.03</v>
      </c>
      <c r="F38" s="243">
        <v>0.03</v>
      </c>
      <c r="G38" s="243">
        <v>0.03</v>
      </c>
      <c r="H38" s="243">
        <v>0.03</v>
      </c>
      <c r="I38" s="48"/>
    </row>
    <row r="39" spans="2:9" s="103" customFormat="1" ht="20.100000000000001" customHeight="1">
      <c r="B39" s="239"/>
      <c r="C39" s="331" t="s">
        <v>280</v>
      </c>
      <c r="D39" s="331"/>
      <c r="E39" s="331"/>
      <c r="F39" s="331"/>
      <c r="G39" s="331"/>
      <c r="H39" s="331"/>
      <c r="I39" s="48"/>
    </row>
    <row r="40" spans="2:9" s="48" customFormat="1" ht="20.100000000000001" customHeight="1">
      <c r="B40" s="252">
        <v>15</v>
      </c>
      <c r="C40" s="244" t="s">
        <v>180</v>
      </c>
      <c r="D40" s="241">
        <v>27866318.31924909</v>
      </c>
      <c r="E40" s="241">
        <v>25554426.619166475</v>
      </c>
      <c r="F40" s="241">
        <v>23018645.304087386</v>
      </c>
      <c r="G40" s="241">
        <v>21094737.214465398</v>
      </c>
      <c r="H40" s="241">
        <v>20940214.606191475</v>
      </c>
    </row>
    <row r="41" spans="2:9" s="48" customFormat="1" ht="20.100000000000001" customHeight="1">
      <c r="B41" s="252" t="s">
        <v>181</v>
      </c>
      <c r="C41" s="244" t="s">
        <v>182</v>
      </c>
      <c r="D41" s="241">
        <v>12177112.369841896</v>
      </c>
      <c r="E41" s="241">
        <v>11907173.585859314</v>
      </c>
      <c r="F41" s="241">
        <v>11661472.570008291</v>
      </c>
      <c r="G41" s="241">
        <v>11734110.425608842</v>
      </c>
      <c r="H41" s="241">
        <v>11845537.672806626</v>
      </c>
    </row>
    <row r="42" spans="2:9" s="48" customFormat="1" ht="20.100000000000001" customHeight="1">
      <c r="B42" s="252" t="s">
        <v>183</v>
      </c>
      <c r="C42" s="244" t="s">
        <v>184</v>
      </c>
      <c r="D42" s="241">
        <v>2529158.733149237</v>
      </c>
      <c r="E42" s="241">
        <v>2493691.0716780489</v>
      </c>
      <c r="F42" s="241">
        <v>2491558.0545049664</v>
      </c>
      <c r="G42" s="241">
        <v>2507749.6986195492</v>
      </c>
      <c r="H42" s="241">
        <v>2634715.8244598401</v>
      </c>
    </row>
    <row r="43" spans="2:9" s="48" customFormat="1" ht="20.100000000000001" customHeight="1">
      <c r="B43" s="252">
        <v>16</v>
      </c>
      <c r="C43" s="244" t="s">
        <v>185</v>
      </c>
      <c r="D43" s="241">
        <v>9647953.6366926581</v>
      </c>
      <c r="E43" s="241">
        <v>9413482.5141812656</v>
      </c>
      <c r="F43" s="241">
        <v>9169914.5155033264</v>
      </c>
      <c r="G43" s="241">
        <v>9226360.7269892897</v>
      </c>
      <c r="H43" s="241">
        <v>9210821.8483467866</v>
      </c>
      <c r="I43" s="246"/>
    </row>
    <row r="44" spans="2:9" s="48" customFormat="1" ht="20.100000000000001" customHeight="1" thickBot="1">
      <c r="B44" s="252">
        <v>17</v>
      </c>
      <c r="C44" s="244" t="s">
        <v>186</v>
      </c>
      <c r="D44" s="247">
        <v>2.8831469155304514</v>
      </c>
      <c r="E44" s="247">
        <v>2.7060745936535571</v>
      </c>
      <c r="F44" s="247">
        <v>2.5072251650405417</v>
      </c>
      <c r="G44" s="247">
        <v>2.2906993174886909</v>
      </c>
      <c r="H44" s="247">
        <v>2.2791862133318048</v>
      </c>
      <c r="I44" s="246"/>
    </row>
    <row r="45" spans="2:9" s="103" customFormat="1" ht="20.100000000000001" customHeight="1">
      <c r="B45" s="239"/>
      <c r="C45" s="331" t="s">
        <v>309</v>
      </c>
      <c r="D45" s="331"/>
      <c r="E45" s="331"/>
      <c r="F45" s="331"/>
      <c r="G45" s="331"/>
      <c r="H45" s="331"/>
      <c r="I45" s="48"/>
    </row>
    <row r="46" spans="2:9" s="48" customFormat="1" ht="20.100000000000001" customHeight="1">
      <c r="B46" s="252">
        <v>18</v>
      </c>
      <c r="C46" s="244" t="s">
        <v>187</v>
      </c>
      <c r="D46" s="241">
        <v>83959879.822335541</v>
      </c>
      <c r="E46" s="241">
        <v>83286081.903484374</v>
      </c>
      <c r="F46" s="241">
        <v>81633811.018197492</v>
      </c>
      <c r="G46" s="241">
        <v>79502994.032966882</v>
      </c>
      <c r="H46" s="241">
        <v>76056830.170983985</v>
      </c>
    </row>
    <row r="47" spans="2:9" s="48" customFormat="1" ht="20.100000000000001" customHeight="1">
      <c r="B47" s="252">
        <v>19</v>
      </c>
      <c r="C47" s="154" t="s">
        <v>188</v>
      </c>
      <c r="D47" s="241">
        <v>47920081.630347036</v>
      </c>
      <c r="E47" s="241">
        <v>47550059.329311863</v>
      </c>
      <c r="F47" s="241">
        <v>47643168.689311236</v>
      </c>
      <c r="G47" s="241">
        <v>47718245.607939176</v>
      </c>
      <c r="H47" s="241">
        <v>47624955.168637946</v>
      </c>
      <c r="I47" s="142"/>
    </row>
    <row r="48" spans="2:9" s="48" customFormat="1" ht="20.100000000000001" customHeight="1">
      <c r="B48" s="248">
        <v>20</v>
      </c>
      <c r="C48" s="249" t="s">
        <v>189</v>
      </c>
      <c r="D48" s="250">
        <v>1.7520813188507813</v>
      </c>
      <c r="E48" s="250">
        <v>1.7515452783492811</v>
      </c>
      <c r="F48" s="250">
        <v>1.7134421001790352</v>
      </c>
      <c r="G48" s="250">
        <v>1.6671620352837795</v>
      </c>
      <c r="H48" s="250">
        <v>1.5969953126815546</v>
      </c>
    </row>
    <row r="49" spans="2:9" s="48" customFormat="1" ht="20.100000000000001" customHeight="1">
      <c r="B49" s="252"/>
      <c r="C49" s="154" t="s">
        <v>279</v>
      </c>
      <c r="D49" s="241"/>
      <c r="E49" s="241"/>
      <c r="F49" s="241"/>
      <c r="G49" s="241"/>
      <c r="H49" s="241"/>
    </row>
    <row r="50" spans="2:9" s="48" customFormat="1" ht="20.100000000000001" customHeight="1">
      <c r="B50" s="252"/>
      <c r="C50" s="154"/>
      <c r="D50" s="241"/>
      <c r="E50" s="241"/>
      <c r="F50" s="241"/>
      <c r="G50" s="241"/>
      <c r="H50" s="241"/>
    </row>
    <row r="51" spans="2:9" s="2" customFormat="1" ht="15">
      <c r="I51" s="48"/>
    </row>
    <row r="52" spans="2:9" s="2" customFormat="1" ht="15">
      <c r="I52" s="245"/>
    </row>
    <row r="53" spans="2:9" s="2" customFormat="1" ht="15">
      <c r="I53" s="245"/>
    </row>
    <row r="54" spans="2:9" s="2" customFormat="1" ht="15">
      <c r="I54" s="48"/>
    </row>
    <row r="55" spans="2:9" s="2" customFormat="1" ht="15">
      <c r="I55" s="48"/>
    </row>
    <row r="56" spans="2:9" s="2" customFormat="1" ht="15">
      <c r="I56" s="48"/>
    </row>
    <row r="57" spans="2:9" s="2" customFormat="1">
      <c r="I57" s="142"/>
    </row>
    <row r="58" spans="2:9" s="2" customFormat="1" ht="15">
      <c r="I58" s="48"/>
    </row>
    <row r="59" spans="2:9" s="2" customFormat="1" ht="15">
      <c r="I59" s="48"/>
    </row>
    <row r="60" spans="2:9" s="2" customFormat="1" ht="15">
      <c r="I60" s="48"/>
    </row>
    <row r="61" spans="2:9" s="2" customFormat="1" ht="15">
      <c r="I61" s="48"/>
    </row>
    <row r="62" spans="2:9" s="2" customFormat="1" ht="15">
      <c r="I62" s="48"/>
    </row>
    <row r="63" spans="2:9" s="2" customFormat="1" ht="15">
      <c r="I63" s="48"/>
    </row>
    <row r="64" spans="2:9" s="2" customFormat="1" ht="15">
      <c r="I64" s="48"/>
    </row>
    <row r="65" spans="9:9" s="2" customFormat="1" ht="15">
      <c r="I65" s="48"/>
    </row>
    <row r="66" spans="9:9" s="2" customFormat="1" ht="15">
      <c r="I66" s="48"/>
    </row>
    <row r="67" spans="9:9" s="2" customFormat="1" ht="15">
      <c r="I67" s="48"/>
    </row>
    <row r="68" spans="9:9" s="2" customFormat="1">
      <c r="I68" s="142"/>
    </row>
    <row r="69" spans="9:9" s="2" customFormat="1" ht="15">
      <c r="I69" s="48"/>
    </row>
    <row r="70" spans="9:9" s="2" customFormat="1" ht="15">
      <c r="I70" s="48"/>
    </row>
    <row r="71" spans="9:9" s="2" customFormat="1" ht="15">
      <c r="I71" s="245"/>
    </row>
    <row r="72" spans="9:9" s="2" customFormat="1" ht="15">
      <c r="I72" s="245"/>
    </row>
    <row r="73" spans="9:9" s="2" customFormat="1" ht="15">
      <c r="I73" s="48"/>
    </row>
    <row r="74" spans="9:9" s="2" customFormat="1" ht="15">
      <c r="I74" s="48"/>
    </row>
    <row r="75" spans="9:9" s="2" customFormat="1" ht="15">
      <c r="I75" s="48"/>
    </row>
    <row r="76" spans="9:9" s="2" customFormat="1" ht="15">
      <c r="I76" s="48"/>
    </row>
    <row r="77" spans="9:9" s="2" customFormat="1">
      <c r="I77" s="142"/>
    </row>
    <row r="78" spans="9:9" s="2" customFormat="1" ht="15">
      <c r="I78" s="48"/>
    </row>
    <row r="79" spans="9:9" s="2" customFormat="1" ht="15">
      <c r="I79" s="48"/>
    </row>
    <row r="80" spans="9:9" s="2" customFormat="1" ht="15">
      <c r="I80" s="48"/>
    </row>
    <row r="81" spans="1:9" s="2" customFormat="1" ht="15">
      <c r="I81" s="48"/>
    </row>
    <row r="82" spans="1:9" s="2" customFormat="1" ht="15">
      <c r="I82" s="48"/>
    </row>
    <row r="83" spans="1:9" s="2" customFormat="1" ht="15">
      <c r="I83" s="48"/>
    </row>
    <row r="84" spans="1:9" s="2" customFormat="1" ht="15">
      <c r="I84" s="48"/>
    </row>
    <row r="85" spans="1:9">
      <c r="A85" s="231"/>
      <c r="I85" s="48"/>
    </row>
    <row r="86" spans="1:9">
      <c r="A86" s="231"/>
      <c r="I86" s="48"/>
    </row>
    <row r="87" spans="1:9">
      <c r="A87" s="231"/>
      <c r="I87" s="48"/>
    </row>
    <row r="88" spans="1:9">
      <c r="A88" s="231"/>
      <c r="I88" s="48"/>
    </row>
    <row r="89" spans="1:9">
      <c r="A89" s="231"/>
      <c r="I89" s="48"/>
    </row>
    <row r="90" spans="1:9">
      <c r="A90" s="231"/>
      <c r="I90" s="142"/>
    </row>
    <row r="91" spans="1:9">
      <c r="A91" s="231"/>
      <c r="I91" s="48"/>
    </row>
    <row r="92" spans="1:9">
      <c r="A92" s="231"/>
      <c r="I92" s="48"/>
    </row>
    <row r="93" spans="1:9">
      <c r="A93" s="231"/>
      <c r="I93" s="48"/>
    </row>
    <row r="94" spans="1:9">
      <c r="A94" s="231"/>
      <c r="I94" s="48"/>
    </row>
    <row r="95" spans="1:9">
      <c r="A95" s="231"/>
      <c r="I95" s="48"/>
    </row>
    <row r="96" spans="1:9">
      <c r="A96" s="231"/>
      <c r="I96" s="48"/>
    </row>
    <row r="97" spans="1:9">
      <c r="A97" s="231"/>
      <c r="I97" s="48"/>
    </row>
    <row r="98" spans="1:9">
      <c r="A98" s="231"/>
      <c r="I98" s="48"/>
    </row>
    <row r="99" spans="1:9">
      <c r="A99" s="231"/>
      <c r="I99" s="48"/>
    </row>
    <row r="100" spans="1:9">
      <c r="A100" s="231"/>
      <c r="I100" s="142"/>
    </row>
    <row r="101" spans="1:9">
      <c r="A101" s="231"/>
      <c r="I101" s="48"/>
    </row>
    <row r="102" spans="1:9">
      <c r="A102" s="231"/>
      <c r="B102" s="231"/>
      <c r="C102" s="231"/>
      <c r="D102" s="231"/>
      <c r="E102" s="231"/>
      <c r="F102" s="231"/>
      <c r="G102" s="231"/>
      <c r="H102" s="231"/>
      <c r="I102" s="48"/>
    </row>
    <row r="103" spans="1:9">
      <c r="A103" s="231"/>
      <c r="B103" s="231"/>
      <c r="C103" s="231"/>
      <c r="D103" s="231"/>
      <c r="E103" s="231"/>
      <c r="F103" s="231"/>
      <c r="G103" s="231"/>
      <c r="H103" s="231"/>
      <c r="I103" s="48"/>
    </row>
    <row r="104" spans="1:9">
      <c r="A104" s="231"/>
      <c r="B104" s="231"/>
      <c r="C104" s="231"/>
      <c r="D104" s="231"/>
      <c r="E104" s="231"/>
      <c r="F104" s="231"/>
      <c r="G104" s="231"/>
      <c r="H104" s="231"/>
      <c r="I104" s="142"/>
    </row>
    <row r="105" spans="1:9">
      <c r="A105" s="231"/>
      <c r="B105" s="231"/>
      <c r="C105" s="231"/>
      <c r="D105" s="231"/>
      <c r="E105" s="231"/>
      <c r="F105" s="231"/>
      <c r="G105" s="231"/>
      <c r="H105" s="231"/>
      <c r="I105" s="48"/>
    </row>
    <row r="106" spans="1:9">
      <c r="A106" s="231"/>
      <c r="B106" s="231"/>
      <c r="C106" s="231"/>
      <c r="D106" s="231"/>
      <c r="E106" s="231"/>
      <c r="F106" s="231"/>
      <c r="G106" s="231"/>
      <c r="H106" s="231"/>
      <c r="I106" s="48"/>
    </row>
    <row r="107" spans="1:9">
      <c r="A107" s="231"/>
      <c r="B107" s="231"/>
      <c r="C107" s="231"/>
      <c r="D107" s="231"/>
      <c r="E107" s="231"/>
      <c r="F107" s="231"/>
      <c r="G107" s="231"/>
      <c r="H107" s="231"/>
      <c r="I107" s="48"/>
    </row>
    <row r="108" spans="1:9">
      <c r="A108" s="231"/>
      <c r="B108" s="231"/>
      <c r="C108" s="231"/>
      <c r="D108" s="231"/>
      <c r="E108" s="231"/>
      <c r="F108" s="231"/>
      <c r="G108" s="231"/>
      <c r="H108" s="231"/>
      <c r="I108" s="48"/>
    </row>
    <row r="109" spans="1:9">
      <c r="A109" s="231"/>
      <c r="B109" s="231"/>
      <c r="C109" s="231"/>
      <c r="D109" s="231"/>
      <c r="E109" s="231"/>
      <c r="F109" s="231"/>
      <c r="G109" s="231"/>
      <c r="H109" s="231"/>
      <c r="I109" s="142"/>
    </row>
    <row r="110" spans="1:9">
      <c r="A110" s="231"/>
      <c r="B110" s="231"/>
      <c r="C110" s="231"/>
      <c r="D110" s="231"/>
      <c r="E110" s="231"/>
      <c r="F110" s="231"/>
      <c r="G110" s="231"/>
      <c r="H110" s="231"/>
      <c r="I110" s="48"/>
    </row>
    <row r="111" spans="1:9">
      <c r="A111" s="231"/>
      <c r="B111" s="231"/>
      <c r="C111" s="231"/>
      <c r="D111" s="231"/>
      <c r="E111" s="231"/>
      <c r="F111" s="231"/>
      <c r="G111" s="231"/>
      <c r="H111" s="231"/>
      <c r="I111" s="48"/>
    </row>
    <row r="112" spans="1:9">
      <c r="A112" s="231"/>
      <c r="B112" s="231"/>
      <c r="C112" s="231"/>
      <c r="D112" s="231"/>
      <c r="E112" s="231"/>
      <c r="F112" s="231"/>
      <c r="G112" s="231"/>
      <c r="H112" s="231"/>
      <c r="I112" s="48"/>
    </row>
    <row r="113" spans="1:9">
      <c r="A113" s="231"/>
      <c r="B113" s="231"/>
      <c r="C113" s="231"/>
      <c r="D113" s="231"/>
      <c r="E113" s="231"/>
      <c r="F113" s="231"/>
      <c r="G113" s="231"/>
      <c r="H113" s="231"/>
      <c r="I113" s="48"/>
    </row>
    <row r="114" spans="1:9">
      <c r="A114" s="231"/>
      <c r="B114" s="231"/>
      <c r="C114" s="231"/>
      <c r="D114" s="231"/>
      <c r="E114" s="231"/>
      <c r="F114" s="231"/>
      <c r="G114" s="231"/>
      <c r="H114" s="231"/>
      <c r="I114" s="142"/>
    </row>
    <row r="115" spans="1:9">
      <c r="A115" s="231"/>
      <c r="B115" s="231"/>
      <c r="C115" s="231"/>
      <c r="D115" s="231"/>
      <c r="E115" s="231"/>
      <c r="F115" s="231"/>
      <c r="G115" s="231"/>
      <c r="H115" s="231"/>
      <c r="I115" s="48"/>
    </row>
    <row r="116" spans="1:9">
      <c r="A116" s="231"/>
      <c r="B116" s="231"/>
      <c r="C116" s="231"/>
      <c r="D116" s="231"/>
      <c r="E116" s="231"/>
      <c r="F116" s="231"/>
      <c r="G116" s="231"/>
      <c r="H116" s="231"/>
      <c r="I116" s="48"/>
    </row>
    <row r="117" spans="1:9">
      <c r="A117" s="231"/>
      <c r="B117" s="231"/>
      <c r="C117" s="231"/>
      <c r="D117" s="231"/>
      <c r="E117" s="231"/>
      <c r="F117" s="231"/>
      <c r="G117" s="231"/>
      <c r="H117" s="231"/>
      <c r="I117" s="48"/>
    </row>
    <row r="118" spans="1:9">
      <c r="A118" s="231"/>
      <c r="B118" s="231"/>
      <c r="C118" s="231"/>
      <c r="D118" s="231"/>
      <c r="E118" s="231"/>
      <c r="F118" s="231"/>
      <c r="G118" s="231"/>
      <c r="H118" s="231"/>
      <c r="I118" s="48"/>
    </row>
    <row r="119" spans="1:9">
      <c r="A119" s="231"/>
      <c r="B119" s="231"/>
      <c r="C119" s="231"/>
      <c r="D119" s="231"/>
      <c r="E119" s="231"/>
      <c r="F119" s="231"/>
      <c r="G119" s="231"/>
      <c r="H119" s="231"/>
      <c r="I119" s="48"/>
    </row>
    <row r="120" spans="1:9">
      <c r="A120" s="231"/>
      <c r="B120" s="231"/>
      <c r="C120" s="231"/>
      <c r="D120" s="231"/>
      <c r="E120" s="231"/>
      <c r="F120" s="231"/>
      <c r="G120" s="231"/>
      <c r="H120" s="231"/>
      <c r="I120" s="48"/>
    </row>
    <row r="121" spans="1:9">
      <c r="A121" s="231"/>
      <c r="B121" s="231"/>
      <c r="C121" s="231"/>
      <c r="D121" s="231"/>
      <c r="E121" s="231"/>
      <c r="F121" s="231"/>
      <c r="G121" s="231"/>
      <c r="H121" s="231"/>
    </row>
    <row r="122" spans="1:9">
      <c r="A122" s="231"/>
      <c r="B122" s="231"/>
      <c r="C122" s="231"/>
      <c r="D122" s="231"/>
      <c r="E122" s="231"/>
      <c r="F122" s="231"/>
      <c r="G122" s="231"/>
      <c r="H122" s="231"/>
    </row>
    <row r="123" spans="1:9">
      <c r="A123" s="231"/>
      <c r="B123" s="231"/>
      <c r="C123" s="231"/>
      <c r="D123" s="231"/>
      <c r="E123" s="231"/>
      <c r="F123" s="231"/>
      <c r="G123" s="231"/>
      <c r="H123" s="231"/>
    </row>
    <row r="124" spans="1:9">
      <c r="A124" s="231"/>
      <c r="B124" s="231"/>
      <c r="C124" s="231"/>
      <c r="D124" s="231"/>
      <c r="E124" s="231"/>
      <c r="F124" s="231"/>
      <c r="G124" s="231"/>
      <c r="H124" s="231"/>
    </row>
    <row r="125" spans="1:9">
      <c r="A125" s="231"/>
      <c r="B125" s="231"/>
      <c r="C125" s="231"/>
      <c r="D125" s="231"/>
      <c r="E125" s="231"/>
      <c r="F125" s="231"/>
      <c r="G125" s="231"/>
      <c r="H125" s="231"/>
    </row>
    <row r="126" spans="1:9">
      <c r="A126" s="231"/>
      <c r="B126" s="231"/>
      <c r="C126" s="231"/>
      <c r="D126" s="231"/>
      <c r="E126" s="231"/>
      <c r="F126" s="231"/>
      <c r="G126" s="231"/>
      <c r="H126" s="231"/>
    </row>
    <row r="127" spans="1:9">
      <c r="A127" s="231"/>
      <c r="B127" s="231"/>
      <c r="C127" s="231"/>
      <c r="D127" s="231"/>
      <c r="E127" s="231"/>
      <c r="F127" s="231"/>
      <c r="G127" s="231"/>
      <c r="H127" s="231"/>
    </row>
    <row r="128" spans="1:9">
      <c r="A128" s="231"/>
      <c r="B128" s="231"/>
      <c r="C128" s="231"/>
      <c r="D128" s="231"/>
      <c r="E128" s="231"/>
      <c r="F128" s="231"/>
      <c r="G128" s="231"/>
      <c r="H128" s="231"/>
    </row>
    <row r="129" spans="1:8">
      <c r="A129" s="231"/>
      <c r="B129" s="231"/>
      <c r="C129" s="231"/>
      <c r="D129" s="231"/>
      <c r="E129" s="231"/>
      <c r="F129" s="231"/>
      <c r="G129" s="231"/>
      <c r="H129" s="231"/>
    </row>
    <row r="130" spans="1:8">
      <c r="A130" s="231"/>
      <c r="B130" s="231"/>
      <c r="C130" s="231"/>
      <c r="D130" s="231"/>
      <c r="E130" s="231"/>
      <c r="F130" s="231"/>
      <c r="G130" s="231"/>
      <c r="H130" s="231"/>
    </row>
    <row r="131" spans="1:8">
      <c r="A131" s="231"/>
      <c r="B131" s="231"/>
      <c r="C131" s="231"/>
      <c r="D131" s="231"/>
      <c r="E131" s="231"/>
      <c r="F131" s="231"/>
      <c r="G131" s="231"/>
      <c r="H131" s="231"/>
    </row>
  </sheetData>
  <mergeCells count="9">
    <mergeCell ref="C33:H33"/>
    <mergeCell ref="C39:H39"/>
    <mergeCell ref="C45:H45"/>
    <mergeCell ref="C5:H5"/>
    <mergeCell ref="C9:H9"/>
    <mergeCell ref="C11:H11"/>
    <mergeCell ref="C15:H15"/>
    <mergeCell ref="C20:H20"/>
    <mergeCell ref="C30:H30"/>
  </mergeCells>
  <hyperlinks>
    <hyperlink ref="J1" location="Index!A1" display="Back to index" xr:uid="{64FC782A-E866-48F4-ACE8-4701BB1FE52F}"/>
  </hyperlink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7"/>
  <sheetViews>
    <sheetView showGridLines="0" zoomScale="90" zoomScaleNormal="90" zoomScalePageLayoutView="80" workbookViewId="0">
      <selection activeCell="E33" sqref="E33"/>
    </sheetView>
  </sheetViews>
  <sheetFormatPr defaultColWidth="9.140625" defaultRowHeight="18"/>
  <cols>
    <col min="1" max="1" width="4.7109375" style="142" customWidth="1"/>
    <col min="2" max="2" width="9.140625" style="142"/>
    <col min="3" max="3" width="51.140625" style="142" customWidth="1"/>
    <col min="4" max="4" width="30.5703125" style="142" customWidth="1"/>
    <col min="5" max="5" width="4.7109375" style="142" customWidth="1"/>
    <col min="6" max="6" width="14.140625" style="142" bestFit="1" customWidth="1"/>
    <col min="7" max="16384" width="9.140625" style="142"/>
  </cols>
  <sheetData>
    <row r="1" spans="1:6" ht="42.75" customHeight="1">
      <c r="A1" s="214"/>
      <c r="B1" s="333" t="s">
        <v>22</v>
      </c>
      <c r="C1" s="333"/>
      <c r="D1" s="333"/>
      <c r="E1" s="143"/>
      <c r="F1" s="39" t="s">
        <v>196</v>
      </c>
    </row>
    <row r="2" spans="1:6" ht="18.75">
      <c r="B2" s="144" t="s">
        <v>247</v>
      </c>
      <c r="C2" s="215"/>
    </row>
    <row r="3" spans="1:6">
      <c r="B3" s="216"/>
      <c r="C3" s="216"/>
      <c r="D3" s="217"/>
    </row>
    <row r="4" spans="1:6" s="2" customFormat="1" ht="20.25" customHeight="1">
      <c r="B4" s="332" t="s">
        <v>278</v>
      </c>
      <c r="C4" s="332"/>
      <c r="D4" s="218" t="s">
        <v>12</v>
      </c>
    </row>
    <row r="5" spans="1:6" s="103" customFormat="1" ht="39" customHeight="1" thickBot="1">
      <c r="B5" s="219"/>
      <c r="C5" s="219"/>
      <c r="D5" s="220" t="s">
        <v>23</v>
      </c>
    </row>
    <row r="6" spans="1:6" s="151" customFormat="1" ht="20.100000000000001" customHeight="1">
      <c r="B6" s="221">
        <v>1</v>
      </c>
      <c r="C6" s="222" t="s">
        <v>24</v>
      </c>
      <c r="D6" s="223"/>
    </row>
    <row r="7" spans="1:6" s="151" customFormat="1" ht="20.100000000000001" customHeight="1">
      <c r="B7" s="224">
        <v>2</v>
      </c>
      <c r="C7" s="225" t="s">
        <v>25</v>
      </c>
      <c r="D7" s="225"/>
    </row>
    <row r="8" spans="1:6" s="151" customFormat="1" ht="20.100000000000001" customHeight="1">
      <c r="B8" s="224">
        <v>3</v>
      </c>
      <c r="C8" s="225" t="s">
        <v>26</v>
      </c>
      <c r="D8" s="225"/>
    </row>
    <row r="9" spans="1:6" s="151" customFormat="1" ht="20.100000000000001" customHeight="1">
      <c r="B9" s="224">
        <v>4</v>
      </c>
      <c r="C9" s="225" t="s">
        <v>27</v>
      </c>
      <c r="D9" s="225"/>
    </row>
    <row r="10" spans="1:6" s="151" customFormat="1" ht="20.100000000000001" customHeight="1">
      <c r="B10" s="224">
        <v>5</v>
      </c>
      <c r="C10" s="225" t="s">
        <v>28</v>
      </c>
      <c r="D10" s="225"/>
    </row>
    <row r="11" spans="1:6" s="151" customFormat="1" ht="20.100000000000001" customHeight="1">
      <c r="B11" s="224">
        <v>6</v>
      </c>
      <c r="C11" s="225" t="s">
        <v>29</v>
      </c>
      <c r="D11" s="225"/>
    </row>
    <row r="12" spans="1:6" s="151" customFormat="1" ht="20.100000000000001" customHeight="1">
      <c r="B12" s="224">
        <v>7</v>
      </c>
      <c r="C12" s="225" t="s">
        <v>30</v>
      </c>
      <c r="D12" s="225"/>
    </row>
    <row r="13" spans="1:6" s="151" customFormat="1" ht="20.100000000000001" customHeight="1">
      <c r="B13" s="224">
        <v>8</v>
      </c>
      <c r="C13" s="225" t="s">
        <v>31</v>
      </c>
      <c r="D13" s="225"/>
    </row>
    <row r="14" spans="1:6" s="151" customFormat="1" ht="20.100000000000001" customHeight="1" thickBot="1">
      <c r="B14" s="226">
        <v>9</v>
      </c>
      <c r="C14" s="227" t="s">
        <v>32</v>
      </c>
      <c r="D14" s="228"/>
    </row>
    <row r="15" spans="1:6">
      <c r="B15" s="144"/>
      <c r="C15" s="144"/>
      <c r="D15" s="144"/>
    </row>
    <row r="16" spans="1:6">
      <c r="B16" s="229"/>
    </row>
    <row r="17" spans="2:2">
      <c r="B17" s="230"/>
    </row>
  </sheetData>
  <mergeCells count="2">
    <mergeCell ref="B4:C4"/>
    <mergeCell ref="B1:D1"/>
  </mergeCells>
  <hyperlinks>
    <hyperlink ref="F1" location="Index!A1" display="Back to index" xr:uid="{E4DC7E8C-89D5-4E07-BD6E-AA4A8D7B9AF2}"/>
  </hyperlink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0"/>
  <sheetViews>
    <sheetView showGridLines="0" zoomScale="90" zoomScaleNormal="90" zoomScaleSheetLayoutView="100" workbookViewId="0">
      <selection activeCell="D4" sqref="D4:D13"/>
    </sheetView>
  </sheetViews>
  <sheetFormatPr defaultColWidth="9.140625" defaultRowHeight="18"/>
  <cols>
    <col min="1" max="1" width="4.7109375" style="38" customWidth="1"/>
    <col min="2" max="2" width="3.5703125" style="195" customWidth="1"/>
    <col min="3" max="3" width="74.42578125" style="195" customWidth="1"/>
    <col min="4" max="4" width="37.5703125" style="195" customWidth="1"/>
    <col min="5" max="5" width="4.7109375" style="195" customWidth="1"/>
    <col min="6" max="6" width="14.5703125" style="195" customWidth="1"/>
    <col min="7" max="7" width="16.28515625" style="195" customWidth="1"/>
    <col min="8" max="16384" width="9.140625" style="195"/>
  </cols>
  <sheetData>
    <row r="1" spans="1:13" ht="50.25" customHeight="1">
      <c r="B1" s="334" t="s">
        <v>80</v>
      </c>
      <c r="C1" s="334"/>
      <c r="D1" s="334"/>
      <c r="E1" s="143"/>
      <c r="F1" s="39" t="s">
        <v>196</v>
      </c>
      <c r="G1" s="193"/>
      <c r="H1" s="194"/>
      <c r="I1" s="194"/>
      <c r="J1" s="194"/>
      <c r="K1" s="194"/>
      <c r="L1" s="194"/>
      <c r="M1" s="194"/>
    </row>
    <row r="2" spans="1:13">
      <c r="B2" s="196" t="s">
        <v>247</v>
      </c>
      <c r="C2" s="144"/>
      <c r="E2" s="197"/>
    </row>
    <row r="3" spans="1:13" s="2" customFormat="1" ht="20.100000000000001" customHeight="1">
      <c r="B3" s="198"/>
      <c r="C3" s="199"/>
      <c r="D3" s="200" t="s">
        <v>33</v>
      </c>
      <c r="E3" s="197"/>
    </row>
    <row r="4" spans="1:13" s="2" customFormat="1" ht="20.100000000000001" customHeight="1" thickBot="1">
      <c r="C4" s="199"/>
      <c r="D4" s="201" t="s">
        <v>12</v>
      </c>
      <c r="E4" s="197"/>
    </row>
    <row r="5" spans="1:13" s="2" customFormat="1" ht="20.100000000000001" customHeight="1">
      <c r="A5" s="48"/>
      <c r="B5" s="202">
        <v>1</v>
      </c>
      <c r="C5" s="203" t="s">
        <v>81</v>
      </c>
      <c r="D5" s="319">
        <v>17084400.070809998</v>
      </c>
      <c r="E5" s="204"/>
    </row>
    <row r="6" spans="1:13" s="2" customFormat="1" ht="20.100000000000001" customHeight="1">
      <c r="A6" s="48"/>
      <c r="B6" s="205">
        <v>2</v>
      </c>
      <c r="C6" s="206" t="s">
        <v>82</v>
      </c>
      <c r="D6" s="320">
        <v>121402.37193000001</v>
      </c>
      <c r="E6" s="207"/>
    </row>
    <row r="7" spans="1:13" s="2" customFormat="1" ht="20.100000000000001" customHeight="1">
      <c r="A7" s="48"/>
      <c r="B7" s="205">
        <v>3</v>
      </c>
      <c r="C7" s="206" t="s">
        <v>83</v>
      </c>
      <c r="D7" s="320">
        <v>0</v>
      </c>
      <c r="E7" s="207"/>
    </row>
    <row r="8" spans="1:13" s="2" customFormat="1" ht="20.100000000000001" customHeight="1">
      <c r="A8" s="48"/>
      <c r="B8" s="205">
        <v>4</v>
      </c>
      <c r="C8" s="206" t="s">
        <v>84</v>
      </c>
      <c r="D8" s="320">
        <v>0</v>
      </c>
      <c r="E8" s="176"/>
    </row>
    <row r="9" spans="1:13" s="2" customFormat="1" ht="20.100000000000001" customHeight="1">
      <c r="A9" s="48"/>
      <c r="B9" s="205">
        <v>5</v>
      </c>
      <c r="C9" s="206" t="s">
        <v>85</v>
      </c>
      <c r="D9" s="320">
        <v>0</v>
      </c>
      <c r="E9" s="208"/>
    </row>
    <row r="10" spans="1:13" s="2" customFormat="1" ht="20.100000000000001" customHeight="1">
      <c r="A10" s="48"/>
      <c r="B10" s="205">
        <v>6</v>
      </c>
      <c r="C10" s="206" t="s">
        <v>86</v>
      </c>
      <c r="D10" s="320">
        <v>0</v>
      </c>
      <c r="E10" s="208"/>
    </row>
    <row r="11" spans="1:13" s="2" customFormat="1" ht="20.100000000000001" customHeight="1">
      <c r="A11" s="48"/>
      <c r="B11" s="205">
        <v>7</v>
      </c>
      <c r="C11" s="206" t="s">
        <v>87</v>
      </c>
      <c r="D11" s="320">
        <v>8817.0764899999995</v>
      </c>
      <c r="E11" s="208"/>
    </row>
    <row r="12" spans="1:13" s="2" customFormat="1" ht="20.100000000000001" customHeight="1">
      <c r="A12" s="48"/>
      <c r="B12" s="209">
        <v>8</v>
      </c>
      <c r="C12" s="210" t="s">
        <v>88</v>
      </c>
      <c r="D12" s="321">
        <v>-168390.71755999999</v>
      </c>
      <c r="E12" s="208"/>
    </row>
    <row r="13" spans="1:13" s="2" customFormat="1" ht="20.100000000000001" customHeight="1" thickBot="1">
      <c r="A13" s="48"/>
      <c r="B13" s="211">
        <v>9</v>
      </c>
      <c r="C13" s="212" t="s">
        <v>89</v>
      </c>
      <c r="D13" s="322">
        <v>17046228.801679999</v>
      </c>
      <c r="E13" s="208"/>
    </row>
    <row r="14" spans="1:13">
      <c r="A14" s="48"/>
      <c r="B14" s="213"/>
      <c r="C14" s="213"/>
    </row>
    <row r="15" spans="1:13">
      <c r="A15" s="48"/>
    </row>
    <row r="16" spans="1:13">
      <c r="A16" s="48"/>
    </row>
    <row r="17" spans="1:1">
      <c r="A17" s="48"/>
    </row>
    <row r="18" spans="1:1">
      <c r="A18" s="65"/>
    </row>
    <row r="19" spans="1:1">
      <c r="A19" s="65"/>
    </row>
    <row r="20" spans="1:1">
      <c r="A20" s="65"/>
    </row>
  </sheetData>
  <mergeCells count="1">
    <mergeCell ref="B1:D1"/>
  </mergeCells>
  <hyperlinks>
    <hyperlink ref="F1" location="Index!A1" display="Back to index" xr:uid="{FD03464B-65F1-43F5-8C03-3E161C510618}"/>
  </hyperlinks>
  <pageMargins left="0.7" right="0.7" top="0.75" bottom="0.75" header="0.3" footer="0.3"/>
  <pageSetup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20"/>
  <sheetViews>
    <sheetView showGridLines="0" zoomScale="90" zoomScaleNormal="90" workbookViewId="0">
      <selection activeCell="D5" sqref="D5:J16"/>
    </sheetView>
  </sheetViews>
  <sheetFormatPr defaultColWidth="11.42578125" defaultRowHeight="18"/>
  <cols>
    <col min="1" max="1" width="4.7109375" style="38" customWidth="1"/>
    <col min="2" max="2" width="3.5703125" style="142" customWidth="1"/>
    <col min="3" max="3" width="50.140625" style="142" customWidth="1"/>
    <col min="4" max="10" width="15.5703125" style="142" customWidth="1"/>
    <col min="11" max="11" width="4.7109375" style="142" customWidth="1"/>
    <col min="12" max="12" width="17.42578125" style="142" customWidth="1"/>
    <col min="13" max="16384" width="11.42578125" style="142"/>
  </cols>
  <sheetData>
    <row r="1" spans="1:14" ht="15.75" customHeight="1">
      <c r="B1" s="173"/>
      <c r="C1" s="141" t="s">
        <v>59</v>
      </c>
      <c r="D1" s="174"/>
      <c r="E1" s="174"/>
      <c r="F1" s="174"/>
      <c r="G1" s="174"/>
      <c r="K1" s="143"/>
      <c r="L1" s="39" t="s">
        <v>196</v>
      </c>
    </row>
    <row r="2" spans="1:14" ht="15" customHeight="1">
      <c r="C2" s="336" t="s">
        <v>247</v>
      </c>
      <c r="D2" s="336"/>
      <c r="L2" s="175"/>
      <c r="M2" s="175"/>
      <c r="N2" s="175"/>
    </row>
    <row r="3" spans="1:14" s="103" customFormat="1" ht="20.100000000000001" customHeight="1">
      <c r="A3" s="2"/>
      <c r="B3" s="335"/>
      <c r="C3" s="335"/>
      <c r="D3" s="146" t="s">
        <v>12</v>
      </c>
      <c r="E3" s="146" t="s">
        <v>13</v>
      </c>
      <c r="F3" s="146" t="s">
        <v>14</v>
      </c>
      <c r="G3" s="146" t="s">
        <v>15</v>
      </c>
      <c r="H3" s="176" t="s">
        <v>16</v>
      </c>
      <c r="I3" s="146" t="s">
        <v>17</v>
      </c>
      <c r="J3" s="146" t="s">
        <v>18</v>
      </c>
      <c r="K3" s="146"/>
    </row>
    <row r="4" spans="1:14" s="103" customFormat="1" ht="27.95" customHeight="1" thickBot="1">
      <c r="A4" s="2"/>
      <c r="B4" s="335"/>
      <c r="C4" s="335"/>
      <c r="D4" s="177" t="s">
        <v>60</v>
      </c>
      <c r="E4" s="177" t="s">
        <v>61</v>
      </c>
      <c r="F4" s="177" t="s">
        <v>62</v>
      </c>
      <c r="G4" s="177" t="s">
        <v>63</v>
      </c>
      <c r="H4" s="178" t="s">
        <v>31</v>
      </c>
      <c r="I4" s="177" t="s">
        <v>64</v>
      </c>
      <c r="J4" s="177" t="s">
        <v>65</v>
      </c>
      <c r="K4" s="146"/>
    </row>
    <row r="5" spans="1:14" s="151" customFormat="1" ht="20.100000000000001" customHeight="1">
      <c r="A5" s="48"/>
      <c r="B5" s="179">
        <v>1</v>
      </c>
      <c r="C5" s="180" t="s">
        <v>66</v>
      </c>
      <c r="D5" s="181">
        <v>201392.42726283215</v>
      </c>
      <c r="E5" s="181">
        <v>491712.90894004406</v>
      </c>
      <c r="F5" s="181"/>
      <c r="G5" s="181"/>
      <c r="H5" s="181"/>
      <c r="I5" s="181">
        <v>693105.33620287618</v>
      </c>
      <c r="J5" s="181">
        <v>55448.426896230099</v>
      </c>
      <c r="K5" s="150"/>
    </row>
    <row r="6" spans="1:14" s="151" customFormat="1" ht="20.100000000000001" customHeight="1">
      <c r="A6" s="48"/>
      <c r="B6" s="182" t="s">
        <v>67</v>
      </c>
      <c r="C6" s="183" t="s">
        <v>68</v>
      </c>
      <c r="D6" s="184">
        <v>-166131.43453185464</v>
      </c>
      <c r="E6" s="184">
        <v>-374729.57949616958</v>
      </c>
      <c r="F6" s="185"/>
      <c r="G6" s="185"/>
      <c r="H6" s="185"/>
      <c r="I6" s="185">
        <v>540861.01402802416</v>
      </c>
      <c r="J6" s="185">
        <v>43268.881122241946</v>
      </c>
      <c r="K6" s="150"/>
    </row>
    <row r="7" spans="1:14" s="151" customFormat="1" ht="20.100000000000001" customHeight="1">
      <c r="A7" s="48"/>
      <c r="B7" s="182" t="s">
        <v>69</v>
      </c>
      <c r="C7" s="183" t="s">
        <v>70</v>
      </c>
      <c r="D7" s="185">
        <v>35260.992730977508</v>
      </c>
      <c r="E7" s="185">
        <v>116983.32944387445</v>
      </c>
      <c r="F7" s="185"/>
      <c r="G7" s="185"/>
      <c r="H7" s="185"/>
      <c r="I7" s="185">
        <v>152244.32217485196</v>
      </c>
      <c r="J7" s="185">
        <v>12179.545773988155</v>
      </c>
      <c r="K7" s="150"/>
    </row>
    <row r="8" spans="1:14" s="151" customFormat="1" ht="20.100000000000001" customHeight="1">
      <c r="A8" s="48"/>
      <c r="B8" s="183">
        <v>2</v>
      </c>
      <c r="C8" s="183" t="s">
        <v>71</v>
      </c>
      <c r="D8" s="185">
        <v>-8522.7592655940025</v>
      </c>
      <c r="E8" s="185">
        <v>-4394.2252393812241</v>
      </c>
      <c r="F8" s="185"/>
      <c r="G8" s="185"/>
      <c r="H8" s="185"/>
      <c r="I8" s="185">
        <v>-12916.984504975229</v>
      </c>
      <c r="J8" s="185">
        <v>-1033.3587603980172</v>
      </c>
      <c r="K8" s="150"/>
    </row>
    <row r="9" spans="1:14" s="151" customFormat="1" ht="20.100000000000001" customHeight="1">
      <c r="A9" s="48"/>
      <c r="B9" s="183">
        <v>3</v>
      </c>
      <c r="C9" s="183" t="s">
        <v>72</v>
      </c>
      <c r="D9" s="185"/>
      <c r="E9" s="185"/>
      <c r="F9" s="185"/>
      <c r="G9" s="185"/>
      <c r="H9" s="185"/>
      <c r="I9" s="185"/>
      <c r="J9" s="185"/>
      <c r="K9" s="150"/>
    </row>
    <row r="10" spans="1:14" s="151" customFormat="1" ht="20.100000000000001" customHeight="1">
      <c r="A10" s="48"/>
      <c r="B10" s="183">
        <v>4</v>
      </c>
      <c r="C10" s="183" t="s">
        <v>73</v>
      </c>
      <c r="D10" s="185"/>
      <c r="E10" s="185"/>
      <c r="F10" s="185"/>
      <c r="G10" s="185"/>
      <c r="H10" s="185"/>
      <c r="I10" s="185"/>
      <c r="J10" s="185"/>
      <c r="K10" s="150"/>
    </row>
    <row r="11" spans="1:14" s="151" customFormat="1" ht="20.100000000000001" customHeight="1">
      <c r="A11" s="48"/>
      <c r="B11" s="186">
        <v>5</v>
      </c>
      <c r="C11" s="186" t="s">
        <v>74</v>
      </c>
      <c r="D11" s="185"/>
      <c r="E11" s="185"/>
      <c r="F11" s="185"/>
      <c r="G11" s="185"/>
      <c r="H11" s="185"/>
      <c r="I11" s="185"/>
      <c r="J11" s="185"/>
      <c r="K11" s="150"/>
    </row>
    <row r="12" spans="1:14" s="151" customFormat="1" ht="20.100000000000001" customHeight="1">
      <c r="A12" s="48"/>
      <c r="B12" s="183">
        <v>6</v>
      </c>
      <c r="C12" s="183" t="s">
        <v>75</v>
      </c>
      <c r="D12" s="185"/>
      <c r="E12" s="185"/>
      <c r="F12" s="185"/>
      <c r="G12" s="185"/>
      <c r="H12" s="185"/>
      <c r="I12" s="185"/>
      <c r="J12" s="185"/>
      <c r="K12" s="150"/>
    </row>
    <row r="13" spans="1:14" s="151" customFormat="1" ht="20.100000000000001" customHeight="1">
      <c r="A13" s="48"/>
      <c r="B13" s="183">
        <v>7</v>
      </c>
      <c r="C13" s="183" t="s">
        <v>58</v>
      </c>
      <c r="D13" s="185"/>
      <c r="E13" s="185"/>
      <c r="F13" s="185"/>
      <c r="G13" s="185"/>
      <c r="H13" s="185"/>
      <c r="I13" s="185"/>
      <c r="J13" s="185"/>
      <c r="K13" s="150"/>
    </row>
    <row r="14" spans="1:14" s="151" customFormat="1" ht="20.100000000000001" customHeight="1">
      <c r="A14" s="48"/>
      <c r="B14" s="182" t="s">
        <v>76</v>
      </c>
      <c r="C14" s="183" t="s">
        <v>77</v>
      </c>
      <c r="D14" s="185">
        <v>26738.233465383502</v>
      </c>
      <c r="E14" s="185">
        <v>112589.10420449323</v>
      </c>
      <c r="F14" s="185"/>
      <c r="G14" s="185"/>
      <c r="H14" s="185"/>
      <c r="I14" s="185">
        <v>139327.33766987672</v>
      </c>
      <c r="J14" s="185">
        <v>11146.187013590139</v>
      </c>
      <c r="K14" s="150"/>
    </row>
    <row r="15" spans="1:14" s="151" customFormat="1" ht="20.100000000000001" customHeight="1">
      <c r="A15" s="48"/>
      <c r="B15" s="187" t="s">
        <v>78</v>
      </c>
      <c r="C15" s="188" t="s">
        <v>68</v>
      </c>
      <c r="D15" s="189">
        <v>111238.77504205263</v>
      </c>
      <c r="E15" s="189">
        <v>486099.13941816922</v>
      </c>
      <c r="F15" s="189"/>
      <c r="G15" s="189"/>
      <c r="H15" s="189"/>
      <c r="I15" s="189">
        <v>597337.91446022189</v>
      </c>
      <c r="J15" s="189">
        <v>47787.03315681775</v>
      </c>
      <c r="K15" s="150"/>
    </row>
    <row r="16" spans="1:14" s="151" customFormat="1" ht="20.100000000000001" customHeight="1" thickBot="1">
      <c r="A16" s="48"/>
      <c r="B16" s="190">
        <v>8</v>
      </c>
      <c r="C16" s="191" t="s">
        <v>79</v>
      </c>
      <c r="D16" s="192">
        <v>137977.00850743611</v>
      </c>
      <c r="E16" s="192">
        <v>598688.24362266238</v>
      </c>
      <c r="F16" s="192"/>
      <c r="G16" s="192"/>
      <c r="H16" s="192"/>
      <c r="I16" s="192">
        <v>736665.25213009852</v>
      </c>
      <c r="J16" s="192">
        <v>58933.220170407883</v>
      </c>
      <c r="K16" s="150"/>
    </row>
    <row r="17" spans="1:1">
      <c r="A17" s="48"/>
    </row>
    <row r="18" spans="1:1">
      <c r="A18" s="65"/>
    </row>
    <row r="19" spans="1:1">
      <c r="A19" s="65"/>
    </row>
    <row r="20" spans="1:1">
      <c r="A20" s="65"/>
    </row>
  </sheetData>
  <mergeCells count="3">
    <mergeCell ref="B3:C3"/>
    <mergeCell ref="B4:C4"/>
    <mergeCell ref="C2:D2"/>
  </mergeCells>
  <hyperlinks>
    <hyperlink ref="L1" location="Index!A1" display="Back to index" xr:uid="{4FFB40D0-262C-4C89-86CC-3A8DF94D944C}"/>
  </hyperlink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81C0-D83A-49B7-8767-00C472673700}">
  <dimension ref="A1:N45"/>
  <sheetViews>
    <sheetView showGridLines="0" topLeftCell="A14" zoomScale="90" zoomScaleNormal="90" zoomScaleSheetLayoutView="20" zoomScalePageLayoutView="80" workbookViewId="0">
      <selection activeCell="I30" sqref="I30:K33"/>
    </sheetView>
  </sheetViews>
  <sheetFormatPr defaultColWidth="9.140625" defaultRowHeight="18"/>
  <cols>
    <col min="1" max="1" width="4.7109375" style="38" customWidth="1"/>
    <col min="2" max="2" width="10.28515625" style="142" customWidth="1"/>
    <col min="3" max="3" width="54.28515625" style="142" customWidth="1"/>
    <col min="4" max="11" width="15.5703125" style="142" customWidth="1"/>
    <col min="12" max="12" width="4.7109375" style="142" customWidth="1"/>
    <col min="13" max="13" width="9.140625" style="142"/>
    <col min="14" max="14" width="13.5703125" style="142" customWidth="1"/>
    <col min="15" max="16384" width="9.140625" style="142"/>
  </cols>
  <sheetData>
    <row r="1" spans="1:14" ht="30">
      <c r="B1" s="141" t="s">
        <v>37</v>
      </c>
      <c r="C1" s="144"/>
      <c r="D1" s="144"/>
      <c r="E1" s="144"/>
      <c r="F1" s="144"/>
      <c r="G1" s="144"/>
      <c r="H1" s="144"/>
      <c r="I1" s="144"/>
      <c r="J1" s="144"/>
      <c r="K1" s="144"/>
      <c r="L1" s="143"/>
      <c r="N1" s="39" t="s">
        <v>196</v>
      </c>
    </row>
    <row r="2" spans="1:14" ht="18.75">
      <c r="B2" s="347" t="s">
        <v>247</v>
      </c>
      <c r="C2" s="347"/>
      <c r="D2" s="144"/>
      <c r="E2" s="144"/>
      <c r="F2" s="144"/>
      <c r="G2" s="144"/>
      <c r="H2" s="144"/>
      <c r="I2" s="144"/>
      <c r="J2" s="144"/>
      <c r="K2" s="144"/>
    </row>
    <row r="3" spans="1:14" s="2" customFormat="1" ht="20.100000000000001" customHeight="1">
      <c r="C3" s="145"/>
      <c r="L3" s="146"/>
    </row>
    <row r="4" spans="1:14" s="2" customFormat="1" ht="20.100000000000001" customHeight="1">
      <c r="B4" s="147"/>
      <c r="C4" s="148" t="s">
        <v>281</v>
      </c>
      <c r="D4" s="149" t="s">
        <v>12</v>
      </c>
      <c r="E4" s="149" t="s">
        <v>13</v>
      </c>
      <c r="F4" s="149" t="s">
        <v>14</v>
      </c>
      <c r="G4" s="149" t="s">
        <v>15</v>
      </c>
      <c r="H4" s="149" t="s">
        <v>16</v>
      </c>
      <c r="I4" s="149" t="s">
        <v>17</v>
      </c>
      <c r="J4" s="149" t="s">
        <v>18</v>
      </c>
      <c r="K4" s="149" t="s">
        <v>19</v>
      </c>
      <c r="L4" s="146"/>
    </row>
    <row r="5" spans="1:14" s="103" customFormat="1" ht="20.100000000000001" customHeight="1">
      <c r="A5" s="48"/>
      <c r="D5" s="348" t="s">
        <v>197</v>
      </c>
      <c r="E5" s="348"/>
      <c r="F5" s="348"/>
      <c r="G5" s="348"/>
      <c r="H5" s="348" t="s">
        <v>198</v>
      </c>
      <c r="I5" s="348"/>
      <c r="J5" s="348"/>
      <c r="K5" s="348"/>
      <c r="L5" s="150"/>
    </row>
    <row r="6" spans="1:14" s="103" customFormat="1" ht="24.95" customHeight="1" thickBot="1">
      <c r="A6" s="48"/>
      <c r="B6" s="151" t="s">
        <v>38</v>
      </c>
      <c r="C6" s="152" t="s">
        <v>39</v>
      </c>
      <c r="D6" s="153" t="s">
        <v>321</v>
      </c>
      <c r="E6" s="153" t="s">
        <v>322</v>
      </c>
      <c r="F6" s="153" t="s">
        <v>323</v>
      </c>
      <c r="G6" s="153" t="s">
        <v>324</v>
      </c>
      <c r="H6" s="153" t="s">
        <v>321</v>
      </c>
      <c r="I6" s="153" t="s">
        <v>322</v>
      </c>
      <c r="J6" s="153" t="s">
        <v>323</v>
      </c>
      <c r="K6" s="153" t="s">
        <v>324</v>
      </c>
      <c r="L6" s="150"/>
    </row>
    <row r="7" spans="1:14" s="103" customFormat="1" ht="20.100000000000001" customHeight="1">
      <c r="A7" s="48"/>
      <c r="B7" s="154" t="s">
        <v>40</v>
      </c>
      <c r="C7" s="152" t="s">
        <v>41</v>
      </c>
      <c r="D7" s="155">
        <v>12</v>
      </c>
      <c r="E7" s="155">
        <v>12</v>
      </c>
      <c r="F7" s="155">
        <v>12</v>
      </c>
      <c r="G7" s="155">
        <v>12</v>
      </c>
      <c r="H7" s="155">
        <v>12</v>
      </c>
      <c r="I7" s="155">
        <v>12</v>
      </c>
      <c r="J7" s="155">
        <v>12</v>
      </c>
      <c r="K7" s="155">
        <v>12</v>
      </c>
      <c r="L7" s="150"/>
    </row>
    <row r="8" spans="1:14" s="156" customFormat="1" ht="20.100000000000001" customHeight="1" thickBot="1">
      <c r="A8" s="48"/>
      <c r="B8" s="125" t="s">
        <v>42</v>
      </c>
      <c r="C8" s="125"/>
      <c r="D8" s="125"/>
      <c r="E8" s="125"/>
      <c r="F8" s="125"/>
      <c r="G8" s="125"/>
      <c r="H8" s="125"/>
      <c r="I8" s="125"/>
      <c r="J8" s="125"/>
      <c r="K8" s="125"/>
      <c r="L8" s="150"/>
    </row>
    <row r="9" spans="1:14" s="103" customFormat="1" ht="20.100000000000001" customHeight="1">
      <c r="A9" s="48"/>
      <c r="B9" s="155">
        <v>1</v>
      </c>
      <c r="C9" s="313" t="s">
        <v>57</v>
      </c>
      <c r="D9" s="349"/>
      <c r="E9" s="349"/>
      <c r="F9" s="349"/>
      <c r="G9" s="349"/>
      <c r="H9" s="157">
        <v>27866318.31924909</v>
      </c>
      <c r="I9" s="157">
        <v>25554426.619166475</v>
      </c>
      <c r="J9" s="157">
        <v>21094737.214465398</v>
      </c>
      <c r="K9" s="157">
        <v>20940214.606191475</v>
      </c>
      <c r="L9" s="150"/>
    </row>
    <row r="10" spans="1:14" s="156" customFormat="1" ht="20.100000000000001" customHeight="1" thickBot="1">
      <c r="A10" s="48"/>
      <c r="B10" s="125" t="s">
        <v>43</v>
      </c>
      <c r="C10" s="314"/>
      <c r="D10" s="314"/>
      <c r="E10" s="314"/>
      <c r="F10" s="314"/>
      <c r="G10" s="314"/>
      <c r="H10" s="314"/>
      <c r="I10" s="314"/>
      <c r="J10" s="314"/>
      <c r="K10" s="314"/>
      <c r="L10" s="150"/>
    </row>
    <row r="11" spans="1:14" s="103" customFormat="1" ht="20.100000000000001" customHeight="1">
      <c r="A11" s="48"/>
      <c r="B11" s="158">
        <v>2</v>
      </c>
      <c r="C11" s="315" t="s">
        <v>282</v>
      </c>
      <c r="D11" s="159">
        <v>64406214.776325017</v>
      </c>
      <c r="E11" s="159">
        <v>62981476.280081697</v>
      </c>
      <c r="F11" s="159">
        <v>61732287.625815026</v>
      </c>
      <c r="G11" s="159">
        <v>60754236.06879504</v>
      </c>
      <c r="H11" s="159">
        <v>2963070.0706845061</v>
      </c>
      <c r="I11" s="159">
        <v>2908393.6108119609</v>
      </c>
      <c r="J11" s="159">
        <v>2888241.7397379889</v>
      </c>
      <c r="K11" s="159">
        <v>2923028.3548986549</v>
      </c>
      <c r="L11" s="150"/>
    </row>
    <row r="12" spans="1:14" s="103" customFormat="1" ht="20.100000000000001" customHeight="1">
      <c r="A12" s="48"/>
      <c r="B12" s="165">
        <v>3</v>
      </c>
      <c r="C12" s="186" t="s">
        <v>44</v>
      </c>
      <c r="D12" s="160">
        <v>32416461.141579159</v>
      </c>
      <c r="E12" s="160">
        <v>31783936.352499157</v>
      </c>
      <c r="F12" s="160">
        <v>31439067.682110004</v>
      </c>
      <c r="G12" s="160">
        <v>31326027.020757496</v>
      </c>
      <c r="H12" s="160">
        <v>1620823.0570789578</v>
      </c>
      <c r="I12" s="160">
        <v>1589196.8176249582</v>
      </c>
      <c r="J12" s="160">
        <v>1571953.3841055001</v>
      </c>
      <c r="K12" s="160">
        <v>1566301.3510378751</v>
      </c>
      <c r="L12" s="150"/>
    </row>
    <row r="13" spans="1:14" s="103" customFormat="1" ht="20.100000000000001" customHeight="1">
      <c r="A13" s="48"/>
      <c r="B13" s="165">
        <v>4</v>
      </c>
      <c r="C13" s="186" t="s">
        <v>45</v>
      </c>
      <c r="D13" s="160">
        <v>10263841.039662568</v>
      </c>
      <c r="E13" s="160">
        <v>10099385.847857112</v>
      </c>
      <c r="F13" s="160">
        <v>10067955.78360031</v>
      </c>
      <c r="G13" s="160">
        <v>10355830.327924471</v>
      </c>
      <c r="H13" s="160">
        <v>1342247.0136055478</v>
      </c>
      <c r="I13" s="160">
        <v>1319196.7931870024</v>
      </c>
      <c r="J13" s="160">
        <v>1316288.3556324891</v>
      </c>
      <c r="K13" s="160">
        <v>1356727.0038607803</v>
      </c>
      <c r="L13" s="150"/>
    </row>
    <row r="14" spans="1:14" s="103" customFormat="1" ht="20.100000000000001" customHeight="1">
      <c r="A14" s="48"/>
      <c r="B14" s="165">
        <v>5</v>
      </c>
      <c r="C14" s="186" t="s">
        <v>90</v>
      </c>
      <c r="D14" s="160">
        <v>16922772.480028134</v>
      </c>
      <c r="E14" s="160">
        <v>16674738.41167713</v>
      </c>
      <c r="F14" s="160">
        <v>16194151.081759989</v>
      </c>
      <c r="G14" s="160">
        <v>16180497.198649596</v>
      </c>
      <c r="H14" s="160">
        <v>5571545.2597909253</v>
      </c>
      <c r="I14" s="160">
        <v>5455561.5173828378</v>
      </c>
      <c r="J14" s="160">
        <v>5290173.7962910337</v>
      </c>
      <c r="K14" s="160">
        <v>5302984.3329046834</v>
      </c>
      <c r="L14" s="150"/>
    </row>
    <row r="15" spans="1:14" s="103" customFormat="1" ht="20.100000000000001" customHeight="1">
      <c r="A15" s="48"/>
      <c r="B15" s="165">
        <v>6</v>
      </c>
      <c r="C15" s="186" t="s">
        <v>91</v>
      </c>
      <c r="D15" s="160">
        <v>9306438.7675658334</v>
      </c>
      <c r="E15" s="160">
        <v>9154911.4446241669</v>
      </c>
      <c r="F15" s="160">
        <v>8836989.7237841636</v>
      </c>
      <c r="G15" s="160">
        <v>8626296.4179016668</v>
      </c>
      <c r="H15" s="160">
        <v>2271489.115889458</v>
      </c>
      <c r="I15" s="160">
        <v>2234400.7295530415</v>
      </c>
      <c r="J15" s="160">
        <v>2157138.2806217079</v>
      </c>
      <c r="K15" s="160">
        <v>2106336.1547220834</v>
      </c>
      <c r="L15" s="150"/>
    </row>
    <row r="16" spans="1:14" s="103" customFormat="1" ht="20.100000000000001" customHeight="1">
      <c r="A16" s="48"/>
      <c r="B16" s="165">
        <v>7</v>
      </c>
      <c r="C16" s="186" t="s">
        <v>92</v>
      </c>
      <c r="D16" s="160">
        <v>7616308.7124623004</v>
      </c>
      <c r="E16" s="160">
        <v>7519009.5522196312</v>
      </c>
      <c r="F16" s="160">
        <v>7353801.2253091587</v>
      </c>
      <c r="G16" s="160">
        <v>7550865.6480812654</v>
      </c>
      <c r="H16" s="160">
        <v>3300031.1439014664</v>
      </c>
      <c r="I16" s="160">
        <v>3220343.3729964644</v>
      </c>
      <c r="J16" s="160">
        <v>3129675.3830026588</v>
      </c>
      <c r="K16" s="160">
        <v>3193313.0455159335</v>
      </c>
      <c r="L16" s="150"/>
    </row>
    <row r="17" spans="1:12" s="103" customFormat="1" ht="20.100000000000001" customHeight="1">
      <c r="A17" s="48"/>
      <c r="B17" s="165">
        <v>8</v>
      </c>
      <c r="C17" s="186" t="s">
        <v>93</v>
      </c>
      <c r="D17" s="160">
        <v>25</v>
      </c>
      <c r="E17" s="160">
        <v>817.41483333333338</v>
      </c>
      <c r="F17" s="160">
        <v>3360.1326666666664</v>
      </c>
      <c r="G17" s="160">
        <v>3335.1326666666664</v>
      </c>
      <c r="H17" s="160">
        <v>25</v>
      </c>
      <c r="I17" s="160">
        <v>817.41483333333338</v>
      </c>
      <c r="J17" s="160">
        <v>3360.1326666666664</v>
      </c>
      <c r="K17" s="160">
        <v>3335.1326666666664</v>
      </c>
      <c r="L17" s="142"/>
    </row>
    <row r="18" spans="1:12" s="103" customFormat="1" ht="20.100000000000001" customHeight="1">
      <c r="A18" s="65"/>
      <c r="B18" s="165">
        <v>9</v>
      </c>
      <c r="C18" s="186" t="s">
        <v>94</v>
      </c>
      <c r="D18" s="161"/>
      <c r="E18" s="161"/>
      <c r="F18" s="161"/>
      <c r="G18" s="161"/>
      <c r="H18" s="160">
        <v>0</v>
      </c>
      <c r="I18" s="160">
        <v>0</v>
      </c>
      <c r="J18" s="160">
        <v>0</v>
      </c>
      <c r="K18" s="160">
        <v>0</v>
      </c>
      <c r="L18" s="142"/>
    </row>
    <row r="19" spans="1:12" s="103" customFormat="1" ht="20.100000000000001" customHeight="1">
      <c r="A19" s="65"/>
      <c r="B19" s="165">
        <v>10</v>
      </c>
      <c r="C19" s="186" t="s">
        <v>95</v>
      </c>
      <c r="D19" s="160">
        <v>12934940.428265885</v>
      </c>
      <c r="E19" s="160">
        <v>12731850.548844352</v>
      </c>
      <c r="F19" s="160">
        <v>12534844.006818237</v>
      </c>
      <c r="G19" s="160">
        <v>12387391.994355628</v>
      </c>
      <c r="H19" s="160">
        <v>1841354.0541212184</v>
      </c>
      <c r="I19" s="160">
        <v>1824826.2365216869</v>
      </c>
      <c r="J19" s="160">
        <v>1827950.1292248212</v>
      </c>
      <c r="K19" s="160">
        <v>1825152.3040542942</v>
      </c>
      <c r="L19" s="142"/>
    </row>
    <row r="20" spans="1:12" s="103" customFormat="1" ht="20.100000000000001" customHeight="1">
      <c r="A20" s="65"/>
      <c r="B20" s="165">
        <v>11</v>
      </c>
      <c r="C20" s="186" t="s">
        <v>96</v>
      </c>
      <c r="D20" s="160">
        <v>507958.05779421824</v>
      </c>
      <c r="E20" s="160">
        <v>546886.22560768691</v>
      </c>
      <c r="F20" s="160">
        <v>583774.06514240464</v>
      </c>
      <c r="G20" s="160">
        <v>594271.02755062783</v>
      </c>
      <c r="H20" s="160">
        <v>507958.05779421824</v>
      </c>
      <c r="I20" s="160">
        <v>546886.22560768691</v>
      </c>
      <c r="J20" s="160">
        <v>583774.06514240464</v>
      </c>
      <c r="K20" s="160">
        <v>594271.02755062783</v>
      </c>
      <c r="L20" s="142"/>
    </row>
    <row r="21" spans="1:12" s="103" customFormat="1" ht="20.100000000000001" customHeight="1">
      <c r="A21" s="38"/>
      <c r="B21" s="165">
        <v>12</v>
      </c>
      <c r="C21" s="186" t="s">
        <v>97</v>
      </c>
      <c r="D21" s="160">
        <v>0</v>
      </c>
      <c r="E21" s="160">
        <v>0</v>
      </c>
      <c r="F21" s="160">
        <v>0</v>
      </c>
      <c r="G21" s="160">
        <v>0</v>
      </c>
      <c r="H21" s="160">
        <v>0</v>
      </c>
      <c r="I21" s="160">
        <v>0</v>
      </c>
      <c r="J21" s="160">
        <v>0</v>
      </c>
      <c r="K21" s="160">
        <v>0</v>
      </c>
      <c r="L21" s="142"/>
    </row>
    <row r="22" spans="1:12" s="103" customFormat="1" ht="20.100000000000001" customHeight="1">
      <c r="A22" s="38"/>
      <c r="B22" s="165">
        <v>13</v>
      </c>
      <c r="C22" s="186" t="s">
        <v>98</v>
      </c>
      <c r="D22" s="160">
        <v>12426982.370471664</v>
      </c>
      <c r="E22" s="160">
        <v>12184964.323236667</v>
      </c>
      <c r="F22" s="160">
        <v>11951069.941675829</v>
      </c>
      <c r="G22" s="160">
        <v>11793120.966805</v>
      </c>
      <c r="H22" s="160">
        <v>1333395.9963270002</v>
      </c>
      <c r="I22" s="160">
        <v>1277940.0109139998</v>
      </c>
      <c r="J22" s="160">
        <v>1244176.0640824162</v>
      </c>
      <c r="K22" s="160">
        <v>1230881.2765036665</v>
      </c>
      <c r="L22" s="142"/>
    </row>
    <row r="23" spans="1:12" s="103" customFormat="1" ht="20.100000000000001" customHeight="1">
      <c r="A23" s="38"/>
      <c r="B23" s="165">
        <v>14</v>
      </c>
      <c r="C23" s="186" t="s">
        <v>99</v>
      </c>
      <c r="D23" s="160">
        <v>909289.70403524814</v>
      </c>
      <c r="E23" s="160">
        <v>895312.78147639066</v>
      </c>
      <c r="F23" s="160">
        <v>891469.80963856855</v>
      </c>
      <c r="G23" s="160">
        <v>955028.14214121003</v>
      </c>
      <c r="H23" s="160">
        <v>909289.70403524814</v>
      </c>
      <c r="I23" s="160">
        <v>895312.78147639066</v>
      </c>
      <c r="J23" s="160">
        <v>891469.80963856855</v>
      </c>
      <c r="K23" s="160">
        <v>955028.14214121003</v>
      </c>
      <c r="L23" s="142"/>
    </row>
    <row r="24" spans="1:12" s="103" customFormat="1" ht="20.100000000000001" customHeight="1">
      <c r="A24" s="38"/>
      <c r="B24" s="165">
        <v>15</v>
      </c>
      <c r="C24" s="186" t="s">
        <v>100</v>
      </c>
      <c r="D24" s="160">
        <v>5209207.1279208334</v>
      </c>
      <c r="E24" s="160">
        <v>5133811.0491641676</v>
      </c>
      <c r="F24" s="160">
        <v>5060023.3468774995</v>
      </c>
      <c r="G24" s="160">
        <v>5050344.3151558321</v>
      </c>
      <c r="H24" s="160">
        <v>891853.28120999807</v>
      </c>
      <c r="I24" s="160">
        <v>823079.43966643699</v>
      </c>
      <c r="J24" s="160">
        <v>763637.09511587804</v>
      </c>
      <c r="K24" s="160">
        <v>727917.2916099974</v>
      </c>
      <c r="L24" s="142"/>
    </row>
    <row r="25" spans="1:12" s="103" customFormat="1" ht="20.100000000000001" customHeight="1">
      <c r="A25" s="38"/>
      <c r="B25" s="168">
        <v>16</v>
      </c>
      <c r="C25" s="316" t="s">
        <v>46</v>
      </c>
      <c r="D25" s="162"/>
      <c r="E25" s="162"/>
      <c r="F25" s="162"/>
      <c r="G25" s="162"/>
      <c r="H25" s="163">
        <v>12177112.369841896</v>
      </c>
      <c r="I25" s="163">
        <v>11907173.585859314</v>
      </c>
      <c r="J25" s="163">
        <v>11661472.570008291</v>
      </c>
      <c r="K25" s="163">
        <v>11734110.425608842</v>
      </c>
      <c r="L25" s="142"/>
    </row>
    <row r="26" spans="1:12" s="156" customFormat="1" ht="20.100000000000001" customHeight="1" thickBot="1">
      <c r="A26" s="38"/>
      <c r="B26" s="125" t="s">
        <v>47</v>
      </c>
      <c r="C26" s="314"/>
      <c r="D26" s="314"/>
      <c r="E26" s="314"/>
      <c r="F26" s="314"/>
      <c r="G26" s="314"/>
      <c r="H26" s="314"/>
      <c r="I26" s="314"/>
      <c r="J26" s="314"/>
      <c r="K26" s="314"/>
      <c r="L26" s="142"/>
    </row>
    <row r="27" spans="1:12" s="103" customFormat="1" ht="20.100000000000001" customHeight="1">
      <c r="A27" s="38"/>
      <c r="B27" s="158">
        <v>17</v>
      </c>
      <c r="C27" s="315" t="s">
        <v>101</v>
      </c>
      <c r="D27" s="164">
        <v>144251.26151454862</v>
      </c>
      <c r="E27" s="164">
        <v>175441.25868331728</v>
      </c>
      <c r="F27" s="164">
        <v>166205.53962942676</v>
      </c>
      <c r="G27" s="164">
        <v>140857.97030792694</v>
      </c>
      <c r="H27" s="164">
        <v>0</v>
      </c>
      <c r="I27" s="164">
        <v>0</v>
      </c>
      <c r="J27" s="164">
        <v>0</v>
      </c>
      <c r="K27" s="164">
        <v>0</v>
      </c>
      <c r="L27" s="142"/>
    </row>
    <row r="28" spans="1:12" s="103" customFormat="1" ht="20.100000000000001" customHeight="1">
      <c r="A28" s="38"/>
      <c r="B28" s="165">
        <v>18</v>
      </c>
      <c r="C28" s="186" t="s">
        <v>102</v>
      </c>
      <c r="D28" s="167">
        <v>2405712.7015401362</v>
      </c>
      <c r="E28" s="167">
        <v>2334516.4181872718</v>
      </c>
      <c r="F28" s="167">
        <v>2216532.4536042246</v>
      </c>
      <c r="G28" s="167">
        <v>2119535.8604033487</v>
      </c>
      <c r="H28" s="167">
        <v>1249977.61451561</v>
      </c>
      <c r="I28" s="167">
        <v>1196716.0731688023</v>
      </c>
      <c r="J28" s="167">
        <v>1159043.5277166544</v>
      </c>
      <c r="K28" s="167">
        <v>1114259.8107995496</v>
      </c>
      <c r="L28" s="142"/>
    </row>
    <row r="29" spans="1:12" s="103" customFormat="1" ht="20.100000000000001" customHeight="1">
      <c r="A29" s="38"/>
      <c r="B29" s="165">
        <v>19</v>
      </c>
      <c r="C29" s="186" t="s">
        <v>103</v>
      </c>
      <c r="D29" s="167">
        <v>5598482.0873114672</v>
      </c>
      <c r="E29" s="167">
        <v>5689358.4154795669</v>
      </c>
      <c r="F29" s="167">
        <v>5814236.6877882276</v>
      </c>
      <c r="G29" s="167">
        <v>5930940.738136665</v>
      </c>
      <c r="H29" s="167">
        <v>1279181.1186336267</v>
      </c>
      <c r="I29" s="167">
        <v>1296974.9985092466</v>
      </c>
      <c r="J29" s="167">
        <v>1332514.5267883122</v>
      </c>
      <c r="K29" s="167">
        <v>1393489.8878199998</v>
      </c>
      <c r="L29" s="142"/>
    </row>
    <row r="30" spans="1:12" s="103" customFormat="1" ht="20.100000000000001" customHeight="1">
      <c r="A30" s="38"/>
      <c r="B30" s="343" t="s">
        <v>48</v>
      </c>
      <c r="C30" s="345" t="s">
        <v>104</v>
      </c>
      <c r="D30" s="166"/>
      <c r="E30" s="166"/>
      <c r="F30" s="166"/>
      <c r="G30" s="166"/>
      <c r="H30" s="337">
        <v>0</v>
      </c>
      <c r="I30" s="337">
        <v>0</v>
      </c>
      <c r="J30" s="337">
        <v>0</v>
      </c>
      <c r="K30" s="337">
        <v>0</v>
      </c>
      <c r="L30" s="142"/>
    </row>
    <row r="31" spans="1:12" s="103" customFormat="1" ht="20.100000000000001" customHeight="1">
      <c r="A31" s="38"/>
      <c r="B31" s="343"/>
      <c r="C31" s="345"/>
      <c r="D31" s="166"/>
      <c r="E31" s="166"/>
      <c r="F31" s="166"/>
      <c r="G31" s="166"/>
      <c r="H31" s="337"/>
      <c r="I31" s="337"/>
      <c r="J31" s="337"/>
      <c r="K31" s="337"/>
      <c r="L31" s="142"/>
    </row>
    <row r="32" spans="1:12" s="103" customFormat="1" ht="20.100000000000001" customHeight="1">
      <c r="A32" s="38"/>
      <c r="B32" s="343" t="s">
        <v>49</v>
      </c>
      <c r="C32" s="345" t="s">
        <v>105</v>
      </c>
      <c r="D32" s="166"/>
      <c r="E32" s="166"/>
      <c r="F32" s="166"/>
      <c r="G32" s="166"/>
      <c r="H32" s="337">
        <v>0</v>
      </c>
      <c r="I32" s="337">
        <v>0</v>
      </c>
      <c r="J32" s="337">
        <v>0</v>
      </c>
      <c r="K32" s="337">
        <v>0</v>
      </c>
      <c r="L32" s="142"/>
    </row>
    <row r="33" spans="1:12" s="103" customFormat="1" ht="20.100000000000001" customHeight="1">
      <c r="A33" s="38"/>
      <c r="B33" s="343"/>
      <c r="C33" s="345"/>
      <c r="D33" s="166"/>
      <c r="E33" s="166"/>
      <c r="F33" s="166"/>
      <c r="G33" s="166"/>
      <c r="H33" s="337"/>
      <c r="I33" s="337"/>
      <c r="J33" s="337"/>
      <c r="K33" s="337"/>
      <c r="L33" s="142"/>
    </row>
    <row r="34" spans="1:12" s="103" customFormat="1" ht="20.100000000000001" customHeight="1">
      <c r="A34" s="38"/>
      <c r="B34" s="165">
        <v>20</v>
      </c>
      <c r="C34" s="186" t="s">
        <v>50</v>
      </c>
      <c r="D34" s="167">
        <v>8148446.050366153</v>
      </c>
      <c r="E34" s="167">
        <v>8199316.0923501542</v>
      </c>
      <c r="F34" s="167">
        <v>8196974.6810218804</v>
      </c>
      <c r="G34" s="167">
        <v>8191334.5688479422</v>
      </c>
      <c r="H34" s="167">
        <v>2529158.733149237</v>
      </c>
      <c r="I34" s="167">
        <v>2493691.0716780489</v>
      </c>
      <c r="J34" s="167">
        <v>2491558.0545049664</v>
      </c>
      <c r="K34" s="167">
        <v>2507749.6986195492</v>
      </c>
      <c r="L34" s="142"/>
    </row>
    <row r="35" spans="1:12" s="103" customFormat="1" ht="20.100000000000001" customHeight="1">
      <c r="A35" s="38"/>
      <c r="B35" s="343" t="s">
        <v>34</v>
      </c>
      <c r="C35" s="345" t="s">
        <v>51</v>
      </c>
      <c r="D35" s="338">
        <v>0</v>
      </c>
      <c r="E35" s="338">
        <v>0</v>
      </c>
      <c r="F35" s="338">
        <v>0</v>
      </c>
      <c r="G35" s="338">
        <v>0</v>
      </c>
      <c r="H35" s="338">
        <v>0</v>
      </c>
      <c r="I35" s="338">
        <v>0</v>
      </c>
      <c r="J35" s="338">
        <v>0</v>
      </c>
      <c r="K35" s="338">
        <v>0</v>
      </c>
      <c r="L35" s="142"/>
    </row>
    <row r="36" spans="1:12" s="103" customFormat="1" ht="20.100000000000001" customHeight="1">
      <c r="A36" s="38"/>
      <c r="B36" s="343"/>
      <c r="C36" s="345"/>
      <c r="D36" s="340"/>
      <c r="E36" s="340"/>
      <c r="F36" s="340"/>
      <c r="G36" s="340"/>
      <c r="H36" s="340"/>
      <c r="I36" s="340"/>
      <c r="J36" s="340"/>
      <c r="K36" s="340"/>
      <c r="L36" s="142"/>
    </row>
    <row r="37" spans="1:12" s="103" customFormat="1" ht="20.100000000000001" customHeight="1">
      <c r="A37" s="38"/>
      <c r="B37" s="343" t="s">
        <v>35</v>
      </c>
      <c r="C37" s="345" t="s">
        <v>52</v>
      </c>
      <c r="D37" s="338">
        <v>0</v>
      </c>
      <c r="E37" s="338">
        <v>0</v>
      </c>
      <c r="F37" s="338">
        <v>0</v>
      </c>
      <c r="G37" s="338">
        <v>0</v>
      </c>
      <c r="H37" s="338">
        <v>0</v>
      </c>
      <c r="I37" s="338">
        <v>0</v>
      </c>
      <c r="J37" s="338">
        <v>0</v>
      </c>
      <c r="K37" s="338">
        <v>0</v>
      </c>
      <c r="L37" s="142"/>
    </row>
    <row r="38" spans="1:12" s="103" customFormat="1" ht="20.100000000000001" customHeight="1">
      <c r="A38" s="38"/>
      <c r="B38" s="343"/>
      <c r="C38" s="345"/>
      <c r="D38" s="340"/>
      <c r="E38" s="340"/>
      <c r="F38" s="340"/>
      <c r="G38" s="340"/>
      <c r="H38" s="340"/>
      <c r="I38" s="340"/>
      <c r="J38" s="340"/>
      <c r="K38" s="340"/>
      <c r="L38" s="142"/>
    </row>
    <row r="39" spans="1:12" s="103" customFormat="1" ht="20.100000000000001" customHeight="1">
      <c r="A39" s="38"/>
      <c r="B39" s="343" t="s">
        <v>36</v>
      </c>
      <c r="C39" s="345" t="s">
        <v>53</v>
      </c>
      <c r="D39" s="338">
        <v>8148446.050366153</v>
      </c>
      <c r="E39" s="338">
        <v>8199316.0923501542</v>
      </c>
      <c r="F39" s="338">
        <v>8196974.6810218804</v>
      </c>
      <c r="G39" s="338">
        <v>8191334.5688479422</v>
      </c>
      <c r="H39" s="338">
        <v>2529158.733149237</v>
      </c>
      <c r="I39" s="338">
        <v>2493691.0716780489</v>
      </c>
      <c r="J39" s="338">
        <v>2491558.0545049664</v>
      </c>
      <c r="K39" s="338">
        <v>2507749.6986195492</v>
      </c>
      <c r="L39" s="142"/>
    </row>
    <row r="40" spans="1:12" s="103" customFormat="1" ht="20.100000000000001" customHeight="1">
      <c r="A40" s="38"/>
      <c r="B40" s="344"/>
      <c r="C40" s="346"/>
      <c r="D40" s="339"/>
      <c r="E40" s="339"/>
      <c r="F40" s="339"/>
      <c r="G40" s="339"/>
      <c r="H40" s="339"/>
      <c r="I40" s="339"/>
      <c r="J40" s="339"/>
      <c r="K40" s="339"/>
      <c r="L40" s="142"/>
    </row>
    <row r="41" spans="1:12" s="156" customFormat="1" ht="20.100000000000001" customHeight="1" thickBot="1">
      <c r="A41" s="38"/>
      <c r="B41" s="125" t="s">
        <v>54</v>
      </c>
      <c r="C41" s="314"/>
      <c r="D41" s="314"/>
      <c r="E41" s="314"/>
      <c r="F41" s="314"/>
      <c r="G41" s="314"/>
      <c r="H41" s="314"/>
      <c r="I41" s="314"/>
      <c r="J41" s="314"/>
      <c r="K41" s="314"/>
      <c r="L41" s="142"/>
    </row>
    <row r="42" spans="1:12" s="103" customFormat="1" ht="20.100000000000001" customHeight="1">
      <c r="A42" s="38"/>
      <c r="B42" s="169" t="s">
        <v>283</v>
      </c>
      <c r="C42" s="317" t="s">
        <v>107</v>
      </c>
      <c r="D42" s="341"/>
      <c r="E42" s="341"/>
      <c r="F42" s="341"/>
      <c r="G42" s="341"/>
      <c r="H42" s="170">
        <v>27866318.31924909</v>
      </c>
      <c r="I42" s="170">
        <v>25554426.619166475</v>
      </c>
      <c r="J42" s="170">
        <v>23018645.304087386</v>
      </c>
      <c r="K42" s="170">
        <v>21094737.214465398</v>
      </c>
      <c r="L42" s="142"/>
    </row>
    <row r="43" spans="1:12" s="103" customFormat="1" ht="20.100000000000001" customHeight="1">
      <c r="A43" s="38"/>
      <c r="B43" s="169">
        <v>22</v>
      </c>
      <c r="C43" s="317" t="s">
        <v>55</v>
      </c>
      <c r="D43" s="341"/>
      <c r="E43" s="341"/>
      <c r="F43" s="341"/>
      <c r="G43" s="341"/>
      <c r="H43" s="170">
        <v>9647953.6366926581</v>
      </c>
      <c r="I43" s="170">
        <v>9413482.5141812656</v>
      </c>
      <c r="J43" s="170">
        <v>9169914.5155033264</v>
      </c>
      <c r="K43" s="170">
        <v>9226360.7269892897</v>
      </c>
      <c r="L43" s="142"/>
    </row>
    <row r="44" spans="1:12" s="103" customFormat="1" ht="20.100000000000001" customHeight="1" thickBot="1">
      <c r="A44" s="38"/>
      <c r="B44" s="171">
        <v>23</v>
      </c>
      <c r="C44" s="318" t="s">
        <v>106</v>
      </c>
      <c r="D44" s="342"/>
      <c r="E44" s="342"/>
      <c r="F44" s="342"/>
      <c r="G44" s="342"/>
      <c r="H44" s="172">
        <v>2.8831469155304514</v>
      </c>
      <c r="I44" s="172">
        <v>2.7060745936535571</v>
      </c>
      <c r="J44" s="172">
        <v>2.5072251650405417</v>
      </c>
      <c r="K44" s="172">
        <v>2.2906993174886909</v>
      </c>
      <c r="L44" s="142"/>
    </row>
    <row r="45" spans="1:12" s="2" customFormat="1">
      <c r="A45" s="38"/>
      <c r="L45" s="142"/>
    </row>
  </sheetData>
  <mergeCells count="49">
    <mergeCell ref="B2:C2"/>
    <mergeCell ref="D5:G5"/>
    <mergeCell ref="H5:K5"/>
    <mergeCell ref="D9:G9"/>
    <mergeCell ref="B30:B31"/>
    <mergeCell ref="C30:C31"/>
    <mergeCell ref="H30:H31"/>
    <mergeCell ref="I30:I31"/>
    <mergeCell ref="J30:J31"/>
    <mergeCell ref="K30:K31"/>
    <mergeCell ref="B32:B33"/>
    <mergeCell ref="C32:C33"/>
    <mergeCell ref="H32:H33"/>
    <mergeCell ref="I32:I33"/>
    <mergeCell ref="B35:B36"/>
    <mergeCell ref="C35:C36"/>
    <mergeCell ref="D35:D36"/>
    <mergeCell ref="E35:E36"/>
    <mergeCell ref="H35:H36"/>
    <mergeCell ref="I35:I36"/>
    <mergeCell ref="B37:B38"/>
    <mergeCell ref="C37:C38"/>
    <mergeCell ref="D37:D38"/>
    <mergeCell ref="E37:E38"/>
    <mergeCell ref="H37:H38"/>
    <mergeCell ref="B39:B40"/>
    <mergeCell ref="C39:C40"/>
    <mergeCell ref="D39:D40"/>
    <mergeCell ref="E39:E40"/>
    <mergeCell ref="H39:H40"/>
    <mergeCell ref="D42:G42"/>
    <mergeCell ref="D43:G43"/>
    <mergeCell ref="D44:G44"/>
    <mergeCell ref="F39:F40"/>
    <mergeCell ref="G39:G40"/>
    <mergeCell ref="J32:J33"/>
    <mergeCell ref="K32:K33"/>
    <mergeCell ref="K39:K40"/>
    <mergeCell ref="F35:F36"/>
    <mergeCell ref="G35:G36"/>
    <mergeCell ref="J35:J36"/>
    <mergeCell ref="K35:K36"/>
    <mergeCell ref="F37:F38"/>
    <mergeCell ref="G37:G38"/>
    <mergeCell ref="J37:J38"/>
    <mergeCell ref="K37:K38"/>
    <mergeCell ref="J39:J40"/>
    <mergeCell ref="I39:I40"/>
    <mergeCell ref="I37:I38"/>
  </mergeCells>
  <hyperlinks>
    <hyperlink ref="N1" location="Index!A1" display="Back to index" xr:uid="{892D461A-72B0-4DB3-AEF9-85F0AE2BFE30}"/>
  </hyperlinks>
  <pageMargins left="0.7" right="0.7" top="0.75" bottom="0.75" header="0.3" footer="0.3"/>
  <pageSetup paperSize="9" scale="31" orientation="portrait"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959F-01A1-4530-8381-C5C5909ABF33}">
  <dimension ref="A1:F17"/>
  <sheetViews>
    <sheetView showGridLines="0" zoomScale="90" zoomScaleNormal="90" workbookViewId="0">
      <selection activeCell="E33" sqref="E33"/>
    </sheetView>
  </sheetViews>
  <sheetFormatPr defaultColWidth="9.140625" defaultRowHeight="13.5"/>
  <cols>
    <col min="1" max="1" width="4.7109375" style="306" customWidth="1"/>
    <col min="2" max="2" width="9.140625" style="231"/>
    <col min="3" max="3" width="55.85546875" style="231" customWidth="1"/>
    <col min="4" max="4" width="129.28515625" style="231" customWidth="1"/>
    <col min="5" max="5" width="11.7109375" style="231" customWidth="1"/>
    <col min="6" max="6" width="16.140625" style="231" customWidth="1"/>
    <col min="7" max="16384" width="9.140625" style="231"/>
  </cols>
  <sheetData>
    <row r="1" spans="1:6" ht="21.75">
      <c r="B1" s="141" t="s">
        <v>306</v>
      </c>
      <c r="E1" s="307"/>
      <c r="F1" s="14" t="s">
        <v>196</v>
      </c>
    </row>
    <row r="2" spans="1:6">
      <c r="B2" s="308" t="s">
        <v>307</v>
      </c>
    </row>
    <row r="3" spans="1:6">
      <c r="A3" s="231"/>
      <c r="B3" s="308"/>
    </row>
    <row r="4" spans="1:6" ht="47.25" customHeight="1">
      <c r="A4" s="231"/>
      <c r="B4" s="309" t="s">
        <v>294</v>
      </c>
      <c r="C4" s="310" t="s">
        <v>295</v>
      </c>
      <c r="D4" s="350" t="s">
        <v>326</v>
      </c>
    </row>
    <row r="5" spans="1:6" ht="102" customHeight="1">
      <c r="A5" s="231"/>
      <c r="B5" s="309" t="s">
        <v>296</v>
      </c>
      <c r="C5" s="310" t="s">
        <v>297</v>
      </c>
      <c r="D5" s="351"/>
    </row>
    <row r="6" spans="1:6" ht="81">
      <c r="A6" s="231"/>
      <c r="B6" s="311" t="s">
        <v>298</v>
      </c>
      <c r="C6" s="310" t="s">
        <v>299</v>
      </c>
      <c r="D6" s="312" t="s">
        <v>327</v>
      </c>
    </row>
    <row r="7" spans="1:6" ht="121.5">
      <c r="A7" s="231"/>
      <c r="B7" s="309" t="s">
        <v>300</v>
      </c>
      <c r="C7" s="310" t="s">
        <v>301</v>
      </c>
      <c r="D7" s="312" t="s">
        <v>328</v>
      </c>
    </row>
    <row r="8" spans="1:6" ht="94.5">
      <c r="A8" s="231"/>
      <c r="B8" s="311" t="s">
        <v>302</v>
      </c>
      <c r="C8" s="310" t="s">
        <v>303</v>
      </c>
      <c r="D8" s="312" t="s">
        <v>329</v>
      </c>
    </row>
    <row r="9" spans="1:6" ht="40.5">
      <c r="A9" s="231"/>
      <c r="B9" s="309" t="s">
        <v>304</v>
      </c>
      <c r="C9" s="310" t="s">
        <v>289</v>
      </c>
      <c r="D9" s="312" t="s">
        <v>330</v>
      </c>
    </row>
    <row r="10" spans="1:6" ht="39" customHeight="1">
      <c r="A10" s="231"/>
      <c r="B10" s="309" t="s">
        <v>305</v>
      </c>
      <c r="C10" s="310" t="s">
        <v>290</v>
      </c>
      <c r="D10" s="312" t="s">
        <v>331</v>
      </c>
    </row>
    <row r="11" spans="1:6">
      <c r="A11" s="231"/>
    </row>
    <row r="12" spans="1:6">
      <c r="A12" s="231"/>
    </row>
    <row r="13" spans="1:6">
      <c r="A13" s="231"/>
    </row>
    <row r="14" spans="1:6">
      <c r="A14" s="231"/>
    </row>
    <row r="15" spans="1:6">
      <c r="A15" s="231"/>
    </row>
    <row r="16" spans="1:6">
      <c r="A16" s="231"/>
    </row>
    <row r="17" s="231" customFormat="1"/>
  </sheetData>
  <mergeCells count="1">
    <mergeCell ref="D4:D5"/>
  </mergeCells>
  <hyperlinks>
    <hyperlink ref="F1" location="Index!A1" display="Back to index" xr:uid="{896BE896-FE83-40C9-9917-EA577164D8D4}"/>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83F1-1355-4450-8A3F-99A7D3FF2F5B}">
  <dimension ref="A1:L22"/>
  <sheetViews>
    <sheetView showGridLines="0" showZeros="0" zoomScale="90" zoomScaleNormal="90" workbookViewId="0">
      <selection activeCell="E33" sqref="E33"/>
    </sheetView>
  </sheetViews>
  <sheetFormatPr defaultColWidth="9.140625" defaultRowHeight="15" customHeight="1"/>
  <cols>
    <col min="1" max="1" width="4.7109375" style="38" customWidth="1"/>
    <col min="2" max="2" width="40.85546875" style="115" customWidth="1"/>
    <col min="3" max="6" width="14.42578125" style="115" customWidth="1"/>
    <col min="7" max="7" width="4.7109375" style="115" customWidth="1"/>
    <col min="8" max="8" width="12.7109375" style="118" customWidth="1"/>
    <col min="9" max="16384" width="9.140625" style="115"/>
  </cols>
  <sheetData>
    <row r="1" spans="1:12" ht="29.25" customHeight="1">
      <c r="B1" s="353" t="s">
        <v>200</v>
      </c>
      <c r="C1" s="353"/>
      <c r="D1" s="353"/>
      <c r="E1" s="353"/>
      <c r="F1" s="114"/>
      <c r="H1" s="39" t="s">
        <v>196</v>
      </c>
    </row>
    <row r="2" spans="1:12" ht="15" customHeight="1">
      <c r="B2" s="116" t="s">
        <v>284</v>
      </c>
      <c r="C2" s="117"/>
      <c r="D2" s="117"/>
      <c r="E2" s="117"/>
      <c r="F2" s="114"/>
    </row>
    <row r="3" spans="1:12" ht="15" customHeight="1">
      <c r="A3" s="2"/>
      <c r="B3" s="119"/>
      <c r="C3" s="120"/>
      <c r="D3" s="120"/>
      <c r="H3" s="115"/>
    </row>
    <row r="4" spans="1:12" s="121" customFormat="1" ht="20.100000000000001" customHeight="1">
      <c r="A4" s="2"/>
      <c r="C4" s="354" t="s">
        <v>202</v>
      </c>
      <c r="D4" s="354"/>
      <c r="E4" s="354" t="s">
        <v>203</v>
      </c>
      <c r="F4" s="354"/>
      <c r="G4" s="122"/>
      <c r="H4" s="89"/>
      <c r="I4" s="123"/>
    </row>
    <row r="5" spans="1:12" s="89" customFormat="1" ht="20.100000000000001" customHeight="1">
      <c r="A5" s="48"/>
      <c r="C5" s="124" t="s">
        <v>315</v>
      </c>
      <c r="D5" s="124" t="s">
        <v>316</v>
      </c>
      <c r="E5" s="124" t="s">
        <v>315</v>
      </c>
      <c r="F5" s="124" t="s">
        <v>316</v>
      </c>
      <c r="G5" s="102"/>
      <c r="I5" s="123"/>
    </row>
    <row r="6" spans="1:12" s="103" customFormat="1" ht="20.100000000000001" customHeight="1" thickBot="1">
      <c r="A6" s="48"/>
      <c r="B6" s="125" t="s">
        <v>204</v>
      </c>
      <c r="C6" s="125"/>
      <c r="D6" s="125"/>
      <c r="E6" s="125"/>
      <c r="F6" s="125"/>
      <c r="G6" s="102"/>
      <c r="H6" s="89"/>
    </row>
    <row r="7" spans="1:12" s="121" customFormat="1" ht="20.100000000000001" customHeight="1">
      <c r="A7" s="48"/>
      <c r="B7" s="107" t="s">
        <v>205</v>
      </c>
      <c r="C7" s="126">
        <v>6921893.8666901691</v>
      </c>
      <c r="D7" s="126">
        <v>6923765.260139849</v>
      </c>
      <c r="E7" s="126">
        <v>6925505.9760974636</v>
      </c>
      <c r="F7" s="126">
        <v>6929403.6274554878</v>
      </c>
      <c r="G7" s="127"/>
      <c r="H7" s="128"/>
      <c r="I7" s="128"/>
      <c r="J7" s="128"/>
      <c r="K7" s="128"/>
      <c r="L7" s="128"/>
    </row>
    <row r="8" spans="1:12" s="121" customFormat="1" ht="20.100000000000001" customHeight="1">
      <c r="A8" s="48"/>
      <c r="B8" s="95" t="s">
        <v>206</v>
      </c>
      <c r="C8" s="129">
        <v>6430631.1440490512</v>
      </c>
      <c r="D8" s="129">
        <v>6434886.1748116761</v>
      </c>
      <c r="E8" s="129">
        <v>6434124.6947484547</v>
      </c>
      <c r="F8" s="129">
        <v>6440388.6385850292</v>
      </c>
      <c r="G8" s="127"/>
      <c r="H8" s="128"/>
      <c r="I8" s="128"/>
      <c r="J8" s="128"/>
      <c r="K8" s="128"/>
      <c r="L8" s="128"/>
    </row>
    <row r="9" spans="1:12" s="121" customFormat="1" ht="20.100000000000001" customHeight="1">
      <c r="A9" s="48"/>
      <c r="B9" s="95" t="s">
        <v>207</v>
      </c>
      <c r="C9" s="129">
        <v>1227043.9127300701</v>
      </c>
      <c r="D9" s="129">
        <v>1259958.8051647549</v>
      </c>
      <c r="E9" s="129">
        <v>1222129.6210907488</v>
      </c>
      <c r="F9" s="129">
        <v>1253416.890875492</v>
      </c>
      <c r="G9" s="127"/>
      <c r="H9" s="128"/>
      <c r="I9" s="128"/>
      <c r="J9" s="128"/>
      <c r="K9" s="128"/>
      <c r="L9" s="128"/>
    </row>
    <row r="10" spans="1:12" s="121" customFormat="1" ht="20.100000000000001" customHeight="1">
      <c r="A10" s="48"/>
      <c r="B10" s="97" t="s">
        <v>208</v>
      </c>
      <c r="C10" s="130">
        <v>8148937.7794202399</v>
      </c>
      <c r="D10" s="130">
        <v>8183724.0653046034</v>
      </c>
      <c r="E10" s="130">
        <v>8147635.597188212</v>
      </c>
      <c r="F10" s="130">
        <v>8182820.5183309801</v>
      </c>
      <c r="G10" s="131"/>
      <c r="H10" s="128"/>
      <c r="I10" s="128"/>
      <c r="J10" s="128"/>
      <c r="K10" s="128"/>
      <c r="L10" s="128"/>
    </row>
    <row r="11" spans="1:12" s="103" customFormat="1" ht="20.100000000000001" customHeight="1" thickBot="1">
      <c r="A11" s="48"/>
      <c r="B11" s="125" t="s">
        <v>209</v>
      </c>
      <c r="C11" s="125"/>
      <c r="D11" s="125"/>
      <c r="E11" s="125"/>
      <c r="F11" s="125"/>
      <c r="G11" s="102"/>
      <c r="H11" s="89"/>
    </row>
    <row r="12" spans="1:12" s="121" customFormat="1" ht="20.100000000000001" customHeight="1">
      <c r="A12" s="48"/>
      <c r="B12" s="107" t="s">
        <v>210</v>
      </c>
      <c r="C12" s="126">
        <v>33943009.110930607</v>
      </c>
      <c r="D12" s="126">
        <v>33973615.109172359</v>
      </c>
      <c r="E12" s="126">
        <v>33952717.499216162</v>
      </c>
      <c r="F12" s="126">
        <v>33985289.933717996</v>
      </c>
      <c r="G12" s="127"/>
      <c r="H12" s="128"/>
      <c r="I12" s="128"/>
      <c r="J12" s="128"/>
      <c r="K12" s="128"/>
      <c r="L12" s="128"/>
    </row>
    <row r="13" spans="1:12" s="121" customFormat="1" ht="20.100000000000001" customHeight="1">
      <c r="A13" s="48"/>
      <c r="B13" s="95" t="s">
        <v>211</v>
      </c>
      <c r="C13" s="129">
        <v>865678.11139536125</v>
      </c>
      <c r="D13" s="129">
        <v>849951.83939083084</v>
      </c>
      <c r="E13" s="129">
        <v>865678.11139536125</v>
      </c>
      <c r="F13" s="129">
        <v>849951.83939083084</v>
      </c>
      <c r="G13" s="127"/>
      <c r="H13" s="128"/>
      <c r="I13" s="128"/>
      <c r="J13" s="128"/>
      <c r="K13" s="128"/>
      <c r="L13" s="128"/>
    </row>
    <row r="14" spans="1:12" s="121" customFormat="1" ht="20.100000000000001" customHeight="1">
      <c r="A14" s="48"/>
      <c r="B14" s="95" t="s">
        <v>109</v>
      </c>
      <c r="C14" s="129">
        <v>4854038.642295246</v>
      </c>
      <c r="D14" s="129">
        <v>4854038.642295246</v>
      </c>
      <c r="E14" s="129">
        <v>4854038.642295246</v>
      </c>
      <c r="F14" s="129">
        <v>4854038.642295246</v>
      </c>
      <c r="G14" s="127"/>
      <c r="H14" s="128"/>
      <c r="I14" s="128"/>
      <c r="J14" s="128"/>
      <c r="K14" s="128"/>
      <c r="L14" s="128"/>
    </row>
    <row r="15" spans="1:12" s="121" customFormat="1" ht="20.100000000000001" customHeight="1">
      <c r="A15" s="48"/>
      <c r="B15" s="95" t="s">
        <v>212</v>
      </c>
      <c r="C15" s="129">
        <v>45129.72164483001</v>
      </c>
      <c r="D15" s="129">
        <v>38967.609659120004</v>
      </c>
      <c r="E15" s="129">
        <v>45129.72164483001</v>
      </c>
      <c r="F15" s="129">
        <v>38967.609659120004</v>
      </c>
      <c r="G15" s="127"/>
      <c r="H15" s="128"/>
      <c r="I15" s="128"/>
      <c r="J15" s="128"/>
      <c r="K15" s="128"/>
      <c r="L15" s="128"/>
    </row>
    <row r="16" spans="1:12" s="121" customFormat="1" ht="20.100000000000001" customHeight="1">
      <c r="A16" s="48"/>
      <c r="B16" s="132" t="s">
        <v>21</v>
      </c>
      <c r="C16" s="130">
        <v>39707855.586266041</v>
      </c>
      <c r="D16" s="130">
        <v>39716573.20051755</v>
      </c>
      <c r="E16" s="130">
        <v>39717563.974551596</v>
      </c>
      <c r="F16" s="130">
        <v>39728248.025063194</v>
      </c>
      <c r="G16" s="131"/>
      <c r="H16" s="128"/>
      <c r="I16" s="128"/>
      <c r="J16" s="128"/>
      <c r="K16" s="128"/>
      <c r="L16" s="128"/>
    </row>
    <row r="17" spans="1:12" s="103" customFormat="1" ht="20.100000000000001" customHeight="1" thickBot="1">
      <c r="A17" s="48"/>
      <c r="B17" s="125" t="s">
        <v>213</v>
      </c>
      <c r="C17" s="125"/>
      <c r="D17" s="125"/>
      <c r="E17" s="125"/>
      <c r="F17" s="125"/>
      <c r="G17" s="102"/>
      <c r="H17" s="89"/>
    </row>
    <row r="18" spans="1:12" s="121" customFormat="1" ht="20.100000000000001" customHeight="1">
      <c r="A18" s="65"/>
      <c r="B18" s="107" t="s">
        <v>214</v>
      </c>
      <c r="C18" s="133">
        <v>0.16194858798351344</v>
      </c>
      <c r="D18" s="133">
        <v>0.16202017586773632</v>
      </c>
      <c r="E18" s="133">
        <v>0.1619969618194867</v>
      </c>
      <c r="F18" s="133">
        <v>0.16211106602339997</v>
      </c>
      <c r="G18" s="134"/>
      <c r="H18" s="128"/>
      <c r="I18" s="128"/>
      <c r="J18" s="128"/>
      <c r="K18" s="128"/>
      <c r="L18" s="128"/>
    </row>
    <row r="19" spans="1:12" s="121" customFormat="1" ht="20.100000000000001" customHeight="1">
      <c r="A19" s="65"/>
      <c r="B19" s="95" t="s">
        <v>205</v>
      </c>
      <c r="C19" s="135">
        <v>0.17432051578943186</v>
      </c>
      <c r="D19" s="135">
        <v>0.17432937190184436</v>
      </c>
      <c r="E19" s="136">
        <v>0.17436885053007967</v>
      </c>
      <c r="F19" s="135">
        <v>0.17442006561890078</v>
      </c>
      <c r="G19" s="137"/>
      <c r="H19" s="128"/>
      <c r="I19" s="128"/>
      <c r="J19" s="128"/>
      <c r="K19" s="128"/>
      <c r="L19" s="128"/>
    </row>
    <row r="20" spans="1:12" s="121" customFormat="1" ht="20.100000000000001" customHeight="1" thickBot="1">
      <c r="A20" s="65"/>
      <c r="B20" s="138" t="s">
        <v>208</v>
      </c>
      <c r="C20" s="139">
        <v>0.20522230825879084</v>
      </c>
      <c r="D20" s="139">
        <v>0.20605312608384754</v>
      </c>
      <c r="E20" s="139">
        <v>0.20513935855705254</v>
      </c>
      <c r="F20" s="139">
        <v>0.20596983066478838</v>
      </c>
      <c r="G20" s="140"/>
      <c r="H20" s="128"/>
      <c r="I20" s="128"/>
      <c r="J20" s="128"/>
      <c r="K20" s="128"/>
      <c r="L20" s="128"/>
    </row>
    <row r="21" spans="1:12" ht="15" customHeight="1">
      <c r="B21" s="355"/>
      <c r="C21" s="355"/>
      <c r="D21" s="355"/>
      <c r="E21" s="355"/>
      <c r="F21" s="355"/>
    </row>
    <row r="22" spans="1:12" ht="26.25" customHeight="1">
      <c r="B22" s="352"/>
      <c r="C22" s="352"/>
      <c r="D22" s="352"/>
      <c r="E22" s="352"/>
      <c r="F22" s="352"/>
    </row>
  </sheetData>
  <mergeCells count="5">
    <mergeCell ref="B22:F22"/>
    <mergeCell ref="B1:E1"/>
    <mergeCell ref="C4:D4"/>
    <mergeCell ref="E4:F4"/>
    <mergeCell ref="B21:F21"/>
  </mergeCells>
  <hyperlinks>
    <hyperlink ref="H1" location="Index!A1" display="Back to index" xr:uid="{F8F7F3B5-71A5-49D2-B16B-53B16C6F02A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D8671F3-AF23-4852-8308-59676B737248}"/>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microsoft.com/office/2006/documentManagement/types"/>
    <ds:schemaRef ds:uri="44514f7d-5abc-4932-bdad-974184ce6972"/>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Index</vt:lpstr>
      <vt:lpstr>1</vt:lpstr>
      <vt:lpstr>2</vt:lpstr>
      <vt:lpstr>3</vt:lpstr>
      <vt:lpstr>4</vt:lpstr>
      <vt:lpstr>5</vt:lpstr>
      <vt:lpstr>6</vt:lpstr>
      <vt:lpstr>7</vt:lpstr>
      <vt:lpstr>8</vt:lpstr>
      <vt:lpstr>9</vt:lpstr>
      <vt:lpstr>10</vt:lpstr>
      <vt:lpstr>11</vt:lpstr>
      <vt:lpstr>'11'!Print_Area</vt:lpstr>
      <vt:lpstr>'3'!Print_Area</vt:lpstr>
      <vt:lpstr>'4'!Print_Area</vt:lpstr>
      <vt:lpstr>'6'!Print_Area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2012-12-18T10:53:22Z</dcterms:created>
  <dcterms:modified xsi:type="dcterms:W3CDTF">2024-12-09T15:00:33Z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0x010100021C3422FA4E414596C662E0561B4D7B</vt:lpwstr>
  </property>
  <property fmtid="{D5CDD505-2E9C-101B-9397-08002B2CF9AE}" pid="4" name="MSIP_Label_2ffd489d-8342-4f0c-9e5b-a69a195a9b09_Enabled">
    <vt:lpwstr>true</vt:lpwstr>
  </property>
  <property fmtid="{D5CDD505-2E9C-101B-9397-08002B2CF9AE}" pid="5" name="MSIP_Label_2ffd489d-8342-4f0c-9e5b-a69a195a9b09_SetDate">
    <vt:lpwstr>2022-09-12T08:44:09Z</vt:lpwstr>
  </property>
  <property fmtid="{D5CDD505-2E9C-101B-9397-08002B2CF9AE}" pid="6" name="MSIP_Label_2ffd489d-8342-4f0c-9e5b-a69a195a9b09_Method">
    <vt:lpwstr>Privileged</vt:lpwstr>
  </property>
  <property fmtid="{D5CDD505-2E9C-101B-9397-08002B2CF9AE}" pid="7" name="MSIP_Label_2ffd489d-8342-4f0c-9e5b-a69a195a9b09_Name">
    <vt:lpwstr>2ffd489d-8342-4f0c-9e5b-a69a195a9b09</vt:lpwstr>
  </property>
  <property fmtid="{D5CDD505-2E9C-101B-9397-08002B2CF9AE}" pid="8" name="MSIP_Label_2ffd489d-8342-4f0c-9e5b-a69a195a9b09_SiteId">
    <vt:lpwstr>5d89951c-b62b-46bf-b261-910b5240b0e7</vt:lpwstr>
  </property>
  <property fmtid="{D5CDD505-2E9C-101B-9397-08002B2CF9AE}" pid="9" name="MSIP_Label_2ffd489d-8342-4f0c-9e5b-a69a195a9b09_ActionId">
    <vt:lpwstr>b4f1b76b-b76f-477d-a555-050eb981fb83</vt:lpwstr>
  </property>
  <property fmtid="{D5CDD505-2E9C-101B-9397-08002B2CF9AE}" pid="10" name="MSIP_Label_2ffd489d-8342-4f0c-9e5b-a69a195a9b09_ContentBits">
    <vt:lpwstr>0</vt:lpwstr>
  </property>
</Properties>
</file>