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468EF33D-05E0-4A70-8E13-AB2600F6A900}" xr6:coauthVersionLast="47" xr6:coauthVersionMax="47" xr10:uidLastSave="{00000000-0000-0000-0000-000000000000}"/>
  <bookViews>
    <workbookView xWindow="-120" yWindow="-120" windowWidth="29040" windowHeight="15840" tabRatio="809" xr2:uid="{00000000-000D-0000-FFFF-FFFF00000000}"/>
  </bookViews>
  <sheets>
    <sheet name="Índice" sheetId="206" r:id="rId1"/>
    <sheet name="1" sheetId="207" r:id="rId2"/>
    <sheet name="2" sheetId="208" r:id="rId3"/>
    <sheet name="3" sheetId="263" r:id="rId4"/>
    <sheet name="4" sheetId="209" r:id="rId5"/>
    <sheet name="5" sheetId="210" r:id="rId6"/>
    <sheet name="6" sheetId="173" r:id="rId7"/>
    <sheet name="7" sheetId="174" r:id="rId8"/>
    <sheet name="8" sheetId="178" r:id="rId9"/>
    <sheet name="9" sheetId="179" r:id="rId10"/>
    <sheet name="10" sheetId="180" r:id="rId11"/>
    <sheet name="11" sheetId="211" r:id="rId12"/>
    <sheet name="12" sheetId="212" r:id="rId13"/>
    <sheet name="13" sheetId="183" r:id="rId14"/>
    <sheet name="14" sheetId="213" r:id="rId15"/>
    <sheet name="15" sheetId="214" r:id="rId16"/>
    <sheet name="16" sheetId="215" r:id="rId17"/>
    <sheet name="17" sheetId="216" r:id="rId18"/>
    <sheet name="18" sheetId="217" r:id="rId19"/>
    <sheet name="19" sheetId="218" r:id="rId20"/>
    <sheet name="20" sheetId="219" r:id="rId21"/>
    <sheet name="21" sheetId="220" r:id="rId22"/>
    <sheet name="22" sheetId="221" r:id="rId23"/>
    <sheet name="23" sheetId="222" r:id="rId24"/>
    <sheet name="24" sheetId="223" r:id="rId25"/>
    <sheet name="25" sheetId="224" r:id="rId26"/>
    <sheet name="26" sheetId="225" r:id="rId27"/>
    <sheet name="27" sheetId="226" r:id="rId28"/>
    <sheet name="28" sheetId="227" r:id="rId29"/>
    <sheet name="29" sheetId="228" r:id="rId30"/>
    <sheet name="30" sheetId="201" r:id="rId31"/>
    <sheet name="31" sheetId="229" r:id="rId32"/>
    <sheet name="32" sheetId="230" r:id="rId33"/>
    <sheet name="33" sheetId="231" r:id="rId34"/>
    <sheet name="34" sheetId="202" r:id="rId35"/>
    <sheet name="35" sheetId="203" r:id="rId36"/>
    <sheet name="36" sheetId="232" r:id="rId37"/>
    <sheet name="37" sheetId="233" r:id="rId38"/>
    <sheet name="38" sheetId="234" r:id="rId39"/>
    <sheet name="39" sheetId="235" r:id="rId40"/>
    <sheet name="40" sheetId="236" r:id="rId41"/>
    <sheet name="41" sheetId="237" r:id="rId42"/>
    <sheet name="42" sheetId="238" r:id="rId43"/>
    <sheet name="43" sheetId="239" r:id="rId44"/>
    <sheet name="44" sheetId="192" r:id="rId45"/>
    <sheet name="45" sheetId="240" r:id="rId46"/>
    <sheet name="46" sheetId="241" r:id="rId47"/>
    <sheet name="47" sheetId="242" r:id="rId48"/>
    <sheet name="48" sheetId="243" r:id="rId49"/>
    <sheet name="49" sheetId="244" r:id="rId50"/>
    <sheet name="50" sheetId="245" r:id="rId51"/>
    <sheet name="51" sheetId="246" r:id="rId52"/>
    <sheet name="52" sheetId="247" r:id="rId53"/>
    <sheet name="53" sheetId="248" r:id="rId54"/>
    <sheet name="54" sheetId="249" r:id="rId55"/>
    <sheet name="55" sheetId="250" r:id="rId56"/>
    <sheet name="56" sheetId="251" r:id="rId57"/>
    <sheet name="57" sheetId="252" r:id="rId58"/>
    <sheet name="58" sheetId="253" r:id="rId59"/>
    <sheet name="59" sheetId="254" r:id="rId60"/>
    <sheet name="60" sheetId="200" r:id="rId61"/>
    <sheet name="61" sheetId="150" r:id="rId62"/>
    <sheet name="62" sheetId="151" r:id="rId63"/>
    <sheet name="63" sheetId="152" r:id="rId64"/>
    <sheet name="64" sheetId="153" r:id="rId65"/>
    <sheet name="65" sheetId="154" r:id="rId66"/>
    <sheet name="66" sheetId="155" r:id="rId67"/>
    <sheet name="67" sheetId="156" r:id="rId68"/>
    <sheet name="68" sheetId="157" r:id="rId69"/>
    <sheet name="69" sheetId="256" r:id="rId70"/>
    <sheet name="70" sheetId="257" r:id="rId71"/>
    <sheet name="71" sheetId="258" r:id="rId72"/>
    <sheet name="72" sheetId="162" r:id="rId73"/>
    <sheet name="73" sheetId="259" r:id="rId74"/>
    <sheet name="74" sheetId="260" r:id="rId75"/>
    <sheet name="75" sheetId="165" r:id="rId76"/>
    <sheet name="76" sheetId="166" r:id="rId77"/>
    <sheet name="77" sheetId="167" r:id="rId78"/>
    <sheet name="78" sheetId="168" r:id="rId79"/>
    <sheet name="79" sheetId="169" r:id="rId80"/>
    <sheet name="80" sheetId="170" r:id="rId81"/>
    <sheet name="81" sheetId="171" r:id="rId82"/>
    <sheet name="82" sheetId="261" r:id="rId83"/>
  </sheets>
  <externalReferences>
    <externalReference r:id="rId84"/>
    <externalReference r:id="rId85"/>
  </externalReferences>
  <definedNames>
    <definedName name="_ftn1" localSheetId="50">'50'!$H$14</definedName>
    <definedName name="_ftnref1" localSheetId="50">'50'!$H$11</definedName>
    <definedName name="_Toc483499698" localSheetId="8">'8'!$C$1</definedName>
    <definedName name="_Toc483499734" localSheetId="53">'53'!#REF!</definedName>
    <definedName name="_Toc483499735" localSheetId="54">'54'!#REF!</definedName>
    <definedName name="_Toc510626265" localSheetId="0">Índice!#REF!</definedName>
    <definedName name="_Toc510626266" localSheetId="0">Índice!#REF!</definedName>
    <definedName name="_Toc510626267" localSheetId="0">Índice!#REF!</definedName>
    <definedName name="_Toc510626268" localSheetId="0">Índice!#REF!</definedName>
    <definedName name="_Toc510626269" localSheetId="0">Índice!#REF!</definedName>
    <definedName name="_xlnm.Print_Area" localSheetId="1">'1'!$B$4:$E$122</definedName>
    <definedName name="_xlnm.Print_Area" localSheetId="26">'26'!$B$1:$L$18</definedName>
    <definedName name="_xlnm.Print_Area" localSheetId="3">'3'!$B$1:$C$49</definedName>
    <definedName name="_xlnm.Print_Area" localSheetId="30">'30'!$A$1:$K$22</definedName>
    <definedName name="_xlnm.Print_Area" localSheetId="31">'31'!$A$1:$G$24</definedName>
    <definedName name="_xlnm.Print_Area" localSheetId="34">'34'!$B$1:$K$46</definedName>
    <definedName name="_xlnm.Print_Area" localSheetId="35">'35'!$B$1:$I$30</definedName>
    <definedName name="_xlnm.Print_Area" localSheetId="41">'41'!$B$1:$F$19</definedName>
    <definedName name="_xlnm.Print_Area" localSheetId="55">'55'!$B$1:$D$20</definedName>
    <definedName name="_xlnm.Print_Area" localSheetId="56">'56'!$B$1:$E$69</definedName>
    <definedName name="_xlnm.Print_Area" localSheetId="57">'57'!$B$1:$D$17</definedName>
    <definedName name="_xlnm.Print_Area" localSheetId="8">'8'!$B$1:$J$38</definedName>
    <definedName name="_xlnm.Print_Area" localSheetId="0">Índice!$B$8:$E$113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Titles" localSheetId="1">'1'!$4:$4</definedName>
    <definedName name="_xlnm.Print_Titles" localSheetId="3">'3'!$B:$C,'3'!$3:$3</definedName>
    <definedName name="TRNR_5cc1995c6b1841c191dff95400c25a5f_123_1" localSheetId="13" hidden="1">#REF!</definedName>
    <definedName name="TRNR_5cc1995c6b1841c191dff95400c25a5f_123_1" localSheetId="25" hidden="1">#REF!</definedName>
    <definedName name="TRNR_5cc1995c6b1841c191dff95400c25a5f_123_1" localSheetId="3" hidden="1">#REF!</definedName>
    <definedName name="TRNR_5cc1995c6b1841c191dff95400c25a5f_123_1" localSheetId="30" hidden="1">#REF!</definedName>
    <definedName name="TRNR_5cc1995c6b1841c191dff95400c25a5f_123_1" localSheetId="44" hidden="1">#REF!</definedName>
    <definedName name="TRNR_5cc1995c6b1841c191dff95400c25a5f_123_1" hidden="1">#REF!</definedName>
    <definedName name="TRNR_8c384ad4934f4b269980f3c3194c1461_37_1" localSheetId="13" hidden="1">#REF!</definedName>
    <definedName name="TRNR_8c384ad4934f4b269980f3c3194c1461_37_1" localSheetId="25" hidden="1">#REF!</definedName>
    <definedName name="TRNR_8c384ad4934f4b269980f3c3194c1461_37_1" localSheetId="3" hidden="1">#REF!</definedName>
    <definedName name="TRNR_8c384ad4934f4b269980f3c3194c1461_37_1" localSheetId="30" hidden="1">#REF!</definedName>
    <definedName name="TRNR_8c384ad4934f4b269980f3c3194c1461_37_1" localSheetId="44" hidden="1">#REF!</definedName>
    <definedName name="TRNR_8c384ad4934f4b269980f3c3194c1461_37_1" hidden="1">#REF!</definedName>
    <definedName name="TRNR_f6ed9ba0ccd54407905b765622a1c5f4_363_1" localSheetId="13" hidden="1">#REF!</definedName>
    <definedName name="TRNR_f6ed9ba0ccd54407905b765622a1c5f4_363_1" localSheetId="25" hidden="1">#REF!</definedName>
    <definedName name="TRNR_f6ed9ba0ccd54407905b765622a1c5f4_363_1" localSheetId="3" hidden="1">#REF!</definedName>
    <definedName name="TRNR_f6ed9ba0ccd54407905b765622a1c5f4_363_1" localSheetId="30" hidden="1">#REF!</definedName>
    <definedName name="TRNR_f6ed9ba0ccd54407905b765622a1c5f4_363_1" localSheetId="44" hidden="1">#REF!</definedName>
    <definedName name="TRNR_f6ed9ba0ccd54407905b765622a1c5f4_363_1" hidden="1">#REF!</definedName>
    <definedName name="Uni">'[1]Nota Pensões 201512'!$M$3</definedName>
    <definedName name="Uni_2013">'[2]Notas 48 - 50AVersão PT'!#REF!</definedName>
    <definedName name="Uni_2014">'[2]Notas 48 - 50AVersão PT'!#REF!</definedName>
    <definedName name="xxx" localSheetId="13" hidden="1">#REF!</definedName>
    <definedName name="xxx" localSheetId="25" hidden="1">#REF!</definedName>
    <definedName name="xxx" localSheetId="3" hidden="1">#REF!</definedName>
    <definedName name="xxx" localSheetId="30" hidden="1">#REF!</definedName>
    <definedName name="xxx" localSheetId="44" hidden="1">#REF!</definedName>
    <definedName name="xxx" hidden="1">#REF!</definedName>
    <definedName name="Z_1DB48480_6711_40FB_9C4F_EB173E700CA0_.wvu.PrintArea" localSheetId="71" hidden="1">'71'!$B$1:$F$13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6" i="178" l="1"/>
  <c r="G36" i="178"/>
  <c r="E36" i="178"/>
  <c r="D36" i="178"/>
  <c r="J20" i="178"/>
  <c r="I20" i="178"/>
  <c r="H20" i="178"/>
  <c r="G20" i="178"/>
  <c r="F20" i="178"/>
  <c r="E20" i="178"/>
  <c r="D20" i="178"/>
  <c r="F10" i="167" l="1"/>
  <c r="E10" i="167"/>
  <c r="D10" i="167"/>
  <c r="C10" i="167"/>
  <c r="M25" i="211" l="1"/>
  <c r="N25" i="211" s="1"/>
  <c r="L25" i="211"/>
  <c r="K25" i="211"/>
  <c r="J25" i="211"/>
  <c r="H25" i="211"/>
  <c r="G25" i="211"/>
  <c r="F25" i="211"/>
  <c r="E25" i="211"/>
  <c r="D25" i="211"/>
  <c r="N22" i="211"/>
  <c r="I22" i="211"/>
  <c r="N21" i="211"/>
  <c r="I21" i="211"/>
  <c r="I25" i="211" s="1"/>
  <c r="D42" i="209"/>
  <c r="F42" i="209" s="1"/>
  <c r="F37" i="209"/>
  <c r="F35" i="209"/>
  <c r="F33" i="209"/>
  <c r="F31" i="209"/>
  <c r="F30" i="209"/>
  <c r="F29" i="209"/>
  <c r="F26" i="209"/>
  <c r="F25" i="209"/>
  <c r="F24" i="209"/>
  <c r="F23" i="209"/>
  <c r="D17" i="209"/>
  <c r="F17" i="209" s="1"/>
  <c r="F16" i="209"/>
  <c r="F15" i="209"/>
  <c r="F13" i="209"/>
  <c r="F12" i="209"/>
  <c r="F11" i="209"/>
  <c r="F10" i="209"/>
  <c r="F9" i="209"/>
  <c r="F8" i="209"/>
  <c r="F7" i="209"/>
  <c r="F6" i="209"/>
</calcChain>
</file>

<file path=xl/sharedStrings.xml><?xml version="1.0" encoding="utf-8"?>
<sst xmlns="http://schemas.openxmlformats.org/spreadsheetml/2006/main" count="3970" uniqueCount="1990">
  <si>
    <t>Modelo EU OV1 — Síntese dos montantes totais das exposições ao risco</t>
  </si>
  <si>
    <t>Modelo EU KM1 — Modelo para os indicadores de base</t>
  </si>
  <si>
    <t>Total dos montantes de exposição ao risco</t>
  </si>
  <si>
    <t>Total dos requisitos de fundos próprios</t>
  </si>
  <si>
    <t>a</t>
  </si>
  <si>
    <t>b</t>
  </si>
  <si>
    <t>c</t>
  </si>
  <si>
    <t>Risco de crédito (excluindo CCR)</t>
  </si>
  <si>
    <t xml:space="preserve">do qual: método padrão </t>
  </si>
  <si>
    <t xml:space="preserve">do qual: método básico IRB (F-IRB) </t>
  </si>
  <si>
    <t>do qual: método de afetação</t>
  </si>
  <si>
    <t>EU 4a</t>
  </si>
  <si>
    <t>do qual: ações de acordo com o método de ponderação de risco simples</t>
  </si>
  <si>
    <t xml:space="preserve">do qual: método IRB avançado (A-IRB) </t>
  </si>
  <si>
    <t xml:space="preserve">Risco de crédito de contraparte - CCR </t>
  </si>
  <si>
    <t>do qual: método do modelo interno (IMM)</t>
  </si>
  <si>
    <t>EU 8a</t>
  </si>
  <si>
    <t>do qual: exposições a uma CCP</t>
  </si>
  <si>
    <t>EU 8b</t>
  </si>
  <si>
    <t>do qual: ajustamento da avaliação de crédito — CVA</t>
  </si>
  <si>
    <t>do qual: outro CCR</t>
  </si>
  <si>
    <t>Não aplicável</t>
  </si>
  <si>
    <t xml:space="preserve">Risco de liquidação </t>
  </si>
  <si>
    <t>Exposições de titularização não incluídas na carteira de negociação (após o limite máximo)</t>
  </si>
  <si>
    <t xml:space="preserve">do qual: método SEC-IRBA </t>
  </si>
  <si>
    <t>do qual: SEC-ERBA (incluindo IAA)</t>
  </si>
  <si>
    <t xml:space="preserve">do qual: método SEC-SA </t>
  </si>
  <si>
    <t>EU 19a</t>
  </si>
  <si>
    <t>do qual: 1250 % / dedução</t>
  </si>
  <si>
    <t>Riscos de posição, cambial e de mercadorias (risco de mercado)</t>
  </si>
  <si>
    <t xml:space="preserve">do qual: IMA </t>
  </si>
  <si>
    <t>EU 22a</t>
  </si>
  <si>
    <t>Grandes riscos</t>
  </si>
  <si>
    <t xml:space="preserve">Risco operacional </t>
  </si>
  <si>
    <t>EU 23a</t>
  </si>
  <si>
    <t xml:space="preserve">do qual: método do indicador básico </t>
  </si>
  <si>
    <t>EU 23b</t>
  </si>
  <si>
    <t>EU 23c</t>
  </si>
  <si>
    <t xml:space="preserve">do qual: método de medição avançada </t>
  </si>
  <si>
    <t>Montantes inferiores aos limites de dedução (sujeitos a
ponderação de risco de 250 %)</t>
  </si>
  <si>
    <t>Total</t>
  </si>
  <si>
    <t>d</t>
  </si>
  <si>
    <t>e</t>
  </si>
  <si>
    <t>Fundos próprios disponíveis (montantes)</t>
  </si>
  <si>
    <t xml:space="preserve">Fundos próprios principais de nível 1 (CET1) </t>
  </si>
  <si>
    <t xml:space="preserve">Fundos próprios de nível 1 </t>
  </si>
  <si>
    <t xml:space="preserve">Capital total </t>
  </si>
  <si>
    <t>Montantes das exposições ponderadas pelo risco</t>
  </si>
  <si>
    <t>Montante total das exposições</t>
  </si>
  <si>
    <t>Rácio de nível 1 (%)</t>
  </si>
  <si>
    <t>Rácio de fundos próprios total (%)</t>
  </si>
  <si>
    <t>Requisitos de fundos próprios adicionais para fazer face a outros riscos que não o risco de alavancagem excessiva (em percentagem do montante da exposição ponderada pelo risco)</t>
  </si>
  <si>
    <t>EU 7a</t>
  </si>
  <si>
    <t>EU 7b</t>
  </si>
  <si>
    <t xml:space="preserve">     do qual: a satisfazer através de fundos próprios CET1 (pontos percentuais)</t>
  </si>
  <si>
    <t>EU 7c</t>
  </si>
  <si>
    <t xml:space="preserve">     do qual: a satisfazer através de fundos próprios de nível 1 (pontos percentuais)</t>
  </si>
  <si>
    <t>EU 7d</t>
  </si>
  <si>
    <t>Total dos requisitos de fundos próprios SREP (%)</t>
  </si>
  <si>
    <t>Requisito combinado de fundos próprios global e de reserva de fundos próprios (em percentagem do montante da exposição ponderada pelo risco)</t>
  </si>
  <si>
    <t>Reserva de conservação de fundos próprios</t>
  </si>
  <si>
    <t>Reserva de conservação decorrente de riscos macroprudenciais ou sistémicos identificados ao nível de um Estado-Membro (%)</t>
  </si>
  <si>
    <t>Reserva contracíclica de fundos próprios específica da instituição (%)</t>
  </si>
  <si>
    <t>EU 9a</t>
  </si>
  <si>
    <t>Reserva para risco sistémico (%)</t>
  </si>
  <si>
    <t>Reserva das instituições de importância sistémica global (%)</t>
  </si>
  <si>
    <t>EU 10a</t>
  </si>
  <si>
    <t>Reserva das outras instituições de importância sistémica (%)</t>
  </si>
  <si>
    <t>Requisito combinado de reservas de fundos próprios (%)</t>
  </si>
  <si>
    <t>EU 11a</t>
  </si>
  <si>
    <t>Requisito global de fundos próprios (%)</t>
  </si>
  <si>
    <t>CET1 disponíveis após satisfação dos requisitos de fundos próprios totais SREP (%)</t>
  </si>
  <si>
    <t>Rácio de alavancagem</t>
  </si>
  <si>
    <t>Medida de exposição total</t>
  </si>
  <si>
    <t>Rácio de alavancagem (%)</t>
  </si>
  <si>
    <t>EU 14a</t>
  </si>
  <si>
    <t xml:space="preserve">Requisitos de fundos próprios adicionais para fazer face ao risco de alavancagem excessiva (%) </t>
  </si>
  <si>
    <t>EU 14b</t>
  </si>
  <si>
    <t>EU 14c</t>
  </si>
  <si>
    <t>EU 14d</t>
  </si>
  <si>
    <t>Requisito de reserva para rácio de alavancagem (%)</t>
  </si>
  <si>
    <t>EU 14e</t>
  </si>
  <si>
    <t>Total dos ativos líquidos de elevada qualidade (HQLA) (valor ponderado - média)</t>
  </si>
  <si>
    <t>EU 16a</t>
  </si>
  <si>
    <t xml:space="preserve">Saídas de caixa - Valor ponderado total </t>
  </si>
  <si>
    <t>EU 16b</t>
  </si>
  <si>
    <t xml:space="preserve">Entradas de caixa - Valor ponderado total </t>
  </si>
  <si>
    <t>Total de saídas de caixa líquidas (valor ajustado)</t>
  </si>
  <si>
    <t>Rácio de cobertura de liquidez (%)</t>
  </si>
  <si>
    <t>Total de financiamento estável disponível</t>
  </si>
  <si>
    <t>Total de financiamento estável requerido</t>
  </si>
  <si>
    <t>Rácio NSFR (%)</t>
  </si>
  <si>
    <t>Valor de exposição</t>
  </si>
  <si>
    <t>a)</t>
  </si>
  <si>
    <t>b)</t>
  </si>
  <si>
    <t>c)</t>
  </si>
  <si>
    <t>f</t>
  </si>
  <si>
    <t>g</t>
  </si>
  <si>
    <t>h</t>
  </si>
  <si>
    <t>Títulos de capital</t>
  </si>
  <si>
    <t>Risco operacional</t>
  </si>
  <si>
    <t>Modelo EU CC1 - Composição dos fundos próprios regulamentares</t>
  </si>
  <si>
    <t>Modelo EU CC2 - Reconciliação dos fundos próprios regulamentares com o balanço nas demonstrações financeiras auditadas</t>
  </si>
  <si>
    <t>Montantes</t>
  </si>
  <si>
    <t xml:space="preserve">Fundos próprios principais de nível 1 (CET1)  Instrumentos e reservas                                             </t>
  </si>
  <si>
    <t xml:space="preserve">Instrumentos de fundos próprios e contas de prémios de emissão conexos </t>
  </si>
  <si>
    <t xml:space="preserve">     do qual: Tipo de instrumento 1</t>
  </si>
  <si>
    <t xml:space="preserve">     do qual: Tipo de instrumento 2</t>
  </si>
  <si>
    <t xml:space="preserve">     do qual: Tipo de instrumento 3</t>
  </si>
  <si>
    <t xml:space="preserve">Resultados retidos </t>
  </si>
  <si>
    <t>Outro rendimento integral acumulado (e outras reservas)</t>
  </si>
  <si>
    <t>EU-3a</t>
  </si>
  <si>
    <t>Fundos para riscos bancários gerais</t>
  </si>
  <si>
    <t xml:space="preserve">Montante dos elementos considerados a que se refere o artigo 484.º, n.º 3, do CRR e das contas de prémios de emissão conexos sujeitos a eliminação progressiva dos CET1 </t>
  </si>
  <si>
    <t>Interesses minoritários (montante permitido nos CET1 consolidados)</t>
  </si>
  <si>
    <t>EU-5a</t>
  </si>
  <si>
    <t xml:space="preserve">Lucros provisórios objeto de revisão independente, líquidos de qualquer encargo ou dividendo previsível </t>
  </si>
  <si>
    <t>Fundos próprios principais de nível 1 (CET1) antes de ajustamentos regulamentares</t>
  </si>
  <si>
    <t>Fundos próprios principais de nível 1 (CET1): ajustamentos regulamentares </t>
  </si>
  <si>
    <t>Ajustamentos de valor adicionais (valor negativo)</t>
  </si>
  <si>
    <t>Ativos intangíveis (líquidos do passivo por impostos correspondente) (valor negativo)</t>
  </si>
  <si>
    <t>Ativos por impostos diferidos que dependem de rentabilidade futura, excluindo os decorrentes de diferenças temporárias (líquidos do passivo por impostos correspondente, se estiverem preenchidas as condições previstas no artigo 38.º, n.º 3, do CRR) (valor negativo)</t>
  </si>
  <si>
    <t>Reservas de justo valor relativas a ganhos ou perdas decorrentes de coberturas de fluxos de caixa de instrumentos financeiros que não são avaliados pelo justo valor</t>
  </si>
  <si>
    <t xml:space="preserve">Montantes negativos resultantes do cálculo dos montantes das perdas esperadas </t>
  </si>
  <si>
    <t>Qualquer aumento dos fundos próprios que resulte de ativos titularizados (valor negativo)</t>
  </si>
  <si>
    <t>Ganhos ou perdas com passivos avaliados pelo justo valor resultantes de alterações na qualidade de crédito da própria instituição</t>
  </si>
  <si>
    <t>Ativos de fundos de pensões com benefícios definidos (valor negativo)</t>
  </si>
  <si>
    <t>Detenções diretas e indiretas, pela instituição, dos seus próprios instrumentos de CET1 (valor negativo)</t>
  </si>
  <si>
    <t>Detenções diretas, indiretas e sintéticas de instrumentos de CET1 de entidades do setor financeiro que têm detenções cruzadas recíprocas com a instituição com o objetivo de inflacionar artificialmente os fundos próprios da instituição (valor negativo)</t>
  </si>
  <si>
    <t>Detenções diretas, indiretas e sintéticas, pela instituição, de instrumentos de CET1 de entidades do setor financeiro nas quais a instituição não tem um investimento significativo (montante acima do limiar de 10 % e líquido de posições curtas elegíveis) (valor negativo)</t>
  </si>
  <si>
    <t>Detenções diretas, indiretas e sintéticas, pela instituição, de instrumentos de CET1 de entidades do setor financeiro nas quais a instituição tem um investimento significativo (montante acima do limiar de 10 % e líquido de posições curtas elegíveis) (valor negativo)</t>
  </si>
  <si>
    <t>EU-20a</t>
  </si>
  <si>
    <t>Montante de exposição dos seguintes elementos elegíveis para uma ponderação de risco de 1250 %, nos casos em que a instituição opta pela alternativa da dedução</t>
  </si>
  <si>
    <t>EU-20b</t>
  </si>
  <si>
    <t xml:space="preserve">     do qual: detenções elegíveis fora do setor financeiro (valor negativo)</t>
  </si>
  <si>
    <t>EU-20c</t>
  </si>
  <si>
    <t xml:space="preserve">     do qual: posições de titularização (valor negativo)</t>
  </si>
  <si>
    <t>EU-20d</t>
  </si>
  <si>
    <t xml:space="preserve">     do qual: transações incompletas (valor negativo)</t>
  </si>
  <si>
    <t>Montante acima do limiar de 17,65 % (valor negativo)</t>
  </si>
  <si>
    <t xml:space="preserve">     do qual: detenções diretas e indiretas, pela instituição, de instrumentos de CET1 de entidades do setor financeiro nas quais a instituição tem um investimento significativo</t>
  </si>
  <si>
    <t xml:space="preserve">     do qual: ativos por impostos diferidos decorrentes de diferenças temporárias</t>
  </si>
  <si>
    <t>EU-25a</t>
  </si>
  <si>
    <t>Perdas relativas ao exercício em curso (valor negativo)</t>
  </si>
  <si>
    <t>EU-25b</t>
  </si>
  <si>
    <t>Encargos por impostos previsíveis relativos a elementos dos CET1, exceto no caso de a instituição ajustar adequadamente o montante dos elementos dos CET1, na medida em que esses encargos por impostos reduzam o montante até ao qual esses elementos podem ser utilizados para a cobertura de riscos ou perdas (valor negativo)</t>
  </si>
  <si>
    <t>27a</t>
  </si>
  <si>
    <t>Total dos ajustamentos regulamentares dos fundos próprios principais de nível 1 (CET1)</t>
  </si>
  <si>
    <t>Fundos próprios adicionais de nível 1 (AT1): Instrumentos</t>
  </si>
  <si>
    <t>Instrumentos de fundos próprios e contas de prémios de emissão conexos</t>
  </si>
  <si>
    <t xml:space="preserve">     do qual: classificados como fundos próprios segundo as normas contabilísticas aplicáveis</t>
  </si>
  <si>
    <t xml:space="preserve">     do qual: classificados como passivos segundo as normas contabilísticas aplicáveis</t>
  </si>
  <si>
    <t>Montante dos elementos considerados a que se refere o artigo 484.º, n.º 4, do CRR e das contas de prémios de emissão conexos sujeitos a eliminação progressiva dos AT1</t>
  </si>
  <si>
    <t>EU-33a</t>
  </si>
  <si>
    <t>Montante dos elementos considerados a que se refere o artigo 494.º-A, n.º 1, do CRR sujeitos a eliminação progressiva dos AT1</t>
  </si>
  <si>
    <t>EU-33b</t>
  </si>
  <si>
    <t>Montante dos elementos considerados a que se refere o artigo 494.º-B, n.º 1, do CRR sujeitos a eliminação progressiva dos AT1</t>
  </si>
  <si>
    <t xml:space="preserve">Fundos próprios de nível 1 considerados incluídos nos AT1 consolidados (incluindo interesses minoritários não incluídos na linha 5) emitidos por filiais e detidos por terceiros </t>
  </si>
  <si>
    <t xml:space="preserve">    do qual: instrumentos emitidos por filiais sujeitos a eliminação progressiva </t>
  </si>
  <si>
    <t>Fundos próprios adicionais de nível 1 (AT1) antes de ajustamentos regulamentares</t>
  </si>
  <si>
    <t>Fundos próprios adicionais de nível 1 (AT1): ajustamentos regulamentares</t>
  </si>
  <si>
    <t>Detenções diretas e indiretas, pela instituição, dos seus próprios instrumentos de AT1 (valor negativo)</t>
  </si>
  <si>
    <t>Detenções diretas, indiretas e sintéticas de instrumentos de AT1 de entidades do setor financeiro que têm detenções cruzadas recíprocas com a instituição com o objetivo de inflacionar artificialmente os fundos próprios da instituição (valor negativo)</t>
  </si>
  <si>
    <t>Detenções diretas, indiretas e sintéticas de instrumentos de AT1 de entidades do setor financeiro nas quais a instituição não tem um investimento significativo (montante acima do limiar de 10 % e líquido de posições curtas elegíveis) (valor negativo)</t>
  </si>
  <si>
    <t>Detenções diretas, indiretas e sintéticas, pela instituição, de instrumentos de AT1 de entidades do setor financeiro nas quais a instituição tem um investimento significativo (líquido de posições curtas elegíveis) (valor negativo)</t>
  </si>
  <si>
    <t xml:space="preserve">42a </t>
  </si>
  <si>
    <t>Outros ajustamentos regulamentares dos fundos próprios AT1</t>
  </si>
  <si>
    <t>Total dos ajustamentos regulamentares dos fundos próprios adicionais de nível 1 (AT1)</t>
  </si>
  <si>
    <t xml:space="preserve">Fundos próprios adicionais de nível 1 (AT1) </t>
  </si>
  <si>
    <t>Fundos próprios de nível 1 (T1 = CET1 + AT1)</t>
  </si>
  <si>
    <t>Fundos próprios de nível 2 (T2): Instrumentos</t>
  </si>
  <si>
    <t>Montante dos elementos considerados a que se refere o artigo 484.º, n.º 5, do CRR e prémios de emissão conexos elegíveis sujeitos a eliminação progressiva dos T2 como descrito no artigo 486.º, n.º 4, do CRR</t>
  </si>
  <si>
    <t>EU-47a</t>
  </si>
  <si>
    <t>Montante dos elementos considerados a que se refere o artigo 494.º-A, n.º 2, do CRR sujeitos a eliminação progressiva dos T2</t>
  </si>
  <si>
    <t>EU-47b</t>
  </si>
  <si>
    <t>Montante dos elementos considerados a que se refere o artigo 494.º-B, n.º 2, do CRR sujeitos a eliminação progressiva dos T2</t>
  </si>
  <si>
    <t xml:space="preserve">Instrumentos de fundos próprios considerados incluídos nos fundos próprios T2 consolidados (incluindo interesses minoritários e instrumentos dos AT1 não incluídos nas linhas 5 ou 34) emitidos por filiais e detidos por terceiros </t>
  </si>
  <si>
    <t xml:space="preserve">   do qual: instrumentos emitidos por filiais sujeitos a eliminação progressiva</t>
  </si>
  <si>
    <t>Ajustamentos para risco de crédito</t>
  </si>
  <si>
    <t>Fundos próprios de nível 2 (T2) antes de ajustamentos regulamentares</t>
  </si>
  <si>
    <t>Fundos próprios de nível 2 (T2): ajustamentos regulamentares </t>
  </si>
  <si>
    <t>Detenções diretas, indiretas e sintéticas, pela instituição, dos seus próprios instrumentos de T2 e empréstimos subordinados (valor negativo)</t>
  </si>
  <si>
    <t>Detenções diretas, indiretas e sintéticas de instrumentos de T2 e de empréstimos subordinados de entidades do setor financeiro que têm detenções cruzadas recíprocas com a instituição com o objetivo de inflacionar artificialmente os fundos próprios da instituição (valor negativo)</t>
  </si>
  <si>
    <t xml:space="preserve">Detenções diretas, indiretas e sintéticas de instrumentos de T2 e de empréstimos subordinados de entidades do setor financeiro nas quais a instituição não tem um investimento significativo (montante acima do limiar de 10 % e líquido de posições curtas elegíveis) (valor negativo)  </t>
  </si>
  <si>
    <t>54a</t>
  </si>
  <si>
    <t>Detenções diretas, indiretas e sintéticas, pela instituição, de instrumentos de T2 e de empréstimos subordinados de entidades do setor financeiro nas quais a instituição tem um investimento significativo (líquido de posições curtas elegíveis) (valor negativo)</t>
  </si>
  <si>
    <t>Deduções dos passivos elegíveis que excedem os passivos elegíveis da instituição (valor negativo)</t>
  </si>
  <si>
    <t>EU-56b</t>
  </si>
  <si>
    <t>Outros ajustamentos regulamentares dos fundos próprios T2</t>
  </si>
  <si>
    <t>Total dos ajustamentos regulamentares dos fundos próprios de nível 2 (T2)</t>
  </si>
  <si>
    <t xml:space="preserve">Fundos próprios de nível 2 (T2) </t>
  </si>
  <si>
    <t>Fundos próprios totais (TC = T1 + T2)</t>
  </si>
  <si>
    <t>Montante total de exposição ao risco</t>
  </si>
  <si>
    <t>Rácios e requisitos de fundos próprios, incluindo reservas prudenciais </t>
  </si>
  <si>
    <t>Fundos próprios principais de nível 1</t>
  </si>
  <si>
    <t>Fundos próprios de nível 1</t>
  </si>
  <si>
    <t>Total de fundos próprios</t>
  </si>
  <si>
    <t>Requisitos globais de fundos próprios CET1 da instituição</t>
  </si>
  <si>
    <t xml:space="preserve">do qual: requisito de reserva prudencial para conservação de fundos próprios </t>
  </si>
  <si>
    <t xml:space="preserve">do qual: requisito de reserva prudencial contracíclica de fundos próprios </t>
  </si>
  <si>
    <t xml:space="preserve">do qual: requisito de reserva prudencial para risco sistémico </t>
  </si>
  <si>
    <t>EU-67a</t>
  </si>
  <si>
    <t>do qual: requisito de reserva prudencial para instituições de importância sistémica global (G-SII) ou para outras instituições de importância sistémica (O-SII)</t>
  </si>
  <si>
    <t>EU-67b</t>
  </si>
  <si>
    <t>do qual: requisito de fundos próprios adicionais para fazer face a outros riscos que não o risco de alavancagem excessiva</t>
  </si>
  <si>
    <t>Fundos próprios principais de nível 1 (em percentagem do montante de exposição ao risco) disponíveis após satisfação dos requisitos mínimos de fundos próprios</t>
  </si>
  <si>
    <t>Mínimos nacionais (se diferentes de Basileia III)</t>
  </si>
  <si>
    <t>Montantes abaixo dos limiares de dedução (antes da ponderação pelo risco) </t>
  </si>
  <si>
    <t xml:space="preserve">Detenções diretas e indiretas, pela instituição, de instrumentos de CET1 de entidades do setor financeiro nas quais a instituição tem um investimento significativo (montante abaixo do limiar de 17,65 % e líquido de posições curtas elegíveis) </t>
  </si>
  <si>
    <t>Limites aplicáveis à inclusão de provisões nos T2 </t>
  </si>
  <si>
    <t>Ajustamentos para o risco de crédito incluídos nos T2 relacionados com exposições sujeitas ao método-padrão (antes da aplicação do limite máximo)</t>
  </si>
  <si>
    <t>Limite máximo para a inclusão de ajustamentos para o risco de crédito nos T2 de acordo com o método-padrão</t>
  </si>
  <si>
    <t>Ajustamentos para o risco de crédito incluídos nos T2 relacionados com as exposições sujeitas ao método das notações internas (antes da aplicação do limite máximo)</t>
  </si>
  <si>
    <t>Limite máximo para a inclusão de ajustamentos para o risco de crédito nos T2 de acordo com o método das notações internas</t>
  </si>
  <si>
    <t>Instrumentos de fundos próprios sujeitos a disposições de eliminação progressiva (aplicável apenas entre 1 de janeiro de 2014 e 1 de janeiro de 2022)</t>
  </si>
  <si>
    <t>Limite máximo atual para os instrumentos de CET1 sujeitos a disposições de eliminação progressiva</t>
  </si>
  <si>
    <t>Montante excluído dos CET1 devido ao limite máximo (excesso em relação ao limite máximo após resgates e vencimentos)</t>
  </si>
  <si>
    <t>Limite máximo atual para os instrumentos de AT1 sujeitos a disposições de eliminação progressiva</t>
  </si>
  <si>
    <t>Montante excluído dos AT1 devido ao limite máximo (excesso em relação ao limite máximo após resgates e vencimentos)</t>
  </si>
  <si>
    <t>Limite máximo atual para os instrumentos de T2 sujeitos a disposições de eliminação progressiva</t>
  </si>
  <si>
    <t>Montante excluído dos T2 devido ao limite máximo (excesso em relação ao limite máximo após resgates e vencimentos)</t>
  </si>
  <si>
    <t>2a</t>
  </si>
  <si>
    <t>EU-9a</t>
  </si>
  <si>
    <t>EU-9b</t>
  </si>
  <si>
    <t>Modelo EU CCyB2 - Montante da reserva contracíclica de fundos próprios específica da instituição</t>
  </si>
  <si>
    <t>Modelo EU CCyB1  - Distribuição geográfica das exposições de crédito relevantes para o cálculo da reserva contracíclica de fundos próprios</t>
  </si>
  <si>
    <t>i</t>
  </si>
  <si>
    <t>j</t>
  </si>
  <si>
    <t>k</t>
  </si>
  <si>
    <t>l</t>
  </si>
  <si>
    <t>m</t>
  </si>
  <si>
    <t>Exposições de crédito gerais</t>
  </si>
  <si>
    <t>Exposições de crédito relevantes - Risco de mercado</t>
  </si>
  <si>
    <t>Exposições de titularização - valor de exposição extra carteira de negociação</t>
  </si>
  <si>
    <t>Valor total de exposição</t>
  </si>
  <si>
    <t>Requisitos de fundos próprios</t>
  </si>
  <si>
    <t xml:space="preserve">Montantes das exposições ponderadas pelo risco </t>
  </si>
  <si>
    <t>Ponderações dos requisitos de fundos próprios
(%)</t>
  </si>
  <si>
    <t>Taxas de reserva contracíclica
(%)</t>
  </si>
  <si>
    <t>Valor de exposição segundo o método-padrão</t>
  </si>
  <si>
    <t>Valor de exposição segundo o método IRB</t>
  </si>
  <si>
    <t>Soma das posições longas e curtas das exposições da carteira de negociação para efeitos do método-padrão</t>
  </si>
  <si>
    <t>Valor das exposições da carteira de negociação para efeitos do método dos modelos internos</t>
  </si>
  <si>
    <t>Exposições ao risco de crédito relevantes - Risco de crédito</t>
  </si>
  <si>
    <t xml:space="preserve">Exposições de crédito relevantes - Exposições de titularização extra carteira de negociação </t>
  </si>
  <si>
    <t xml:space="preserve"> Total</t>
  </si>
  <si>
    <t>010</t>
  </si>
  <si>
    <t>Discriminação por país</t>
  </si>
  <si>
    <t>020</t>
  </si>
  <si>
    <t>Taxa de reserva contracíclica de fundos próprios específica da instituição</t>
  </si>
  <si>
    <t>Requisito de reserva contracíclica de fundos próprios específica da instituição</t>
  </si>
  <si>
    <t>Modelo EU LR1 - LRSum: Resumo da conciliação dos ativos contabilísticos e das exposições utilizadas para efeitos do rácio de alavancagem</t>
  </si>
  <si>
    <t>Modelo EU LR2 - LRCom: Divulgação comum do rácio de alavancagem</t>
  </si>
  <si>
    <t>Montante aplicável</t>
  </si>
  <si>
    <t>Total dos ativos nas demonstrações financeiras publicadas</t>
  </si>
  <si>
    <t>Ajustamento para as entidades que são consolidadas para efeitos contabilísticos mas estão fora do âmbito de consolidação prudencial</t>
  </si>
  <si>
    <t>(Ajustamento para exposições titularizadas que satisfazem os requisitos operacionais para o reconhecimento da transferência de risco)</t>
  </si>
  <si>
    <t>(Ajustamento para ativos fiduciários que são reconhecidos no balanço de acordo com o quadro contabilístico aplicável mas são excluídos da medida de exposição total de acordo com o artigo 429.º-A, n.º 1, alínea i), do CRR)</t>
  </si>
  <si>
    <t>Ajustamento para compras e vendas normalizadas de ativos financeiros sujeitos à contabilização pela data de negociação</t>
  </si>
  <si>
    <t>Ajustamento para transações de gestão centralizada de tesouraria elegíveis</t>
  </si>
  <si>
    <t>Ajustamento para operações de financiamento através de valores mobiliários (SFT)</t>
  </si>
  <si>
    <t>Ajustamento para elementos extrapatrimoniais (ou seja, conversão das exposições extrapatrimoniais em montantes de equivalente-crédito)</t>
  </si>
  <si>
    <t>(Ajustamento para correções de valor para efeitos de avaliação prudente e provisões específicas e gerais que reduziram os fundos próprios de nível 1)</t>
  </si>
  <si>
    <t>EU-11a</t>
  </si>
  <si>
    <t>(Ajustamento para exposições excluídas da medida de exposição total de acordo com o artigo 429.º-A, n.º 1, alínea c), do CRR)</t>
  </si>
  <si>
    <t>EU-11b</t>
  </si>
  <si>
    <t>(Ajustamento para exposições excluídas da medida de exposição total de acordo com o artigo 429.º-A, n.º 1, alínea j), do CRR)</t>
  </si>
  <si>
    <t>Outros ajustamentos</t>
  </si>
  <si>
    <t>Exposições para efeitos do rácio de alavancagem CRR</t>
  </si>
  <si>
    <t>Exposições patrimoniais (excluindo derivados e SFT)</t>
  </si>
  <si>
    <t>Elementos patrimoniais (excluindo derivados e SFT mas incluindo cauções)</t>
  </si>
  <si>
    <t>Valor bruto das cauções dadas no âmbito de derivados quando deduzidas aos ativos do balanço de acordo com o quadro contabilístico aplicável</t>
  </si>
  <si>
    <t>(Deduções de contas a receber contabilizados como ativos para a margem de variação em numerário fornecida em operações de derivados)</t>
  </si>
  <si>
    <t>(Ajustamento para valores mobiliários recebidos no âmbito de operações de financiamento através de valores mobiliários que são reconhecidos como ativos)</t>
  </si>
  <si>
    <t>(Ajustamentos para risco geral de crédito aos elementos patrimoniais)</t>
  </si>
  <si>
    <t>(Montantes dos ativos deduzidos na determinação dos fundos próprios de nível 1)</t>
  </si>
  <si>
    <t xml:space="preserve">Total de exposições patrimoniais (excluindo derivados e SFT) </t>
  </si>
  <si>
    <t>Exposições sobre derivados</t>
  </si>
  <si>
    <t>Custo de substituição associado a operações de derivados SA-CCR (ou seja, líquido de margem de variação em numerário elegível)</t>
  </si>
  <si>
    <t>EU-8a</t>
  </si>
  <si>
    <t>Derrogação aplicável aos derivados: contribuição dos custos de substituição de acordo com o método padrão simplificado</t>
  </si>
  <si>
    <t xml:space="preserve">Montantes adicionais para as exposições futuras potenciais associadas às operações de derivados SA-CCR </t>
  </si>
  <si>
    <t>Derrogação aplicável aos derivados: contribuição da exposição futura potencial de acordo com o método padrão simplificado</t>
  </si>
  <si>
    <t>Exposição determinada pelo método do risco inicial</t>
  </si>
  <si>
    <t>(Componente CCP isenta das exposições em que uma instituição procede em nome de um cliente à compensação através de uma CCP) (SA-CCR)</t>
  </si>
  <si>
    <t>EU-10a</t>
  </si>
  <si>
    <t>EU-10b</t>
  </si>
  <si>
    <t>Montante nocional efetivo ajustado dos derivados de crédito vendidos</t>
  </si>
  <si>
    <t>(Diferenças nocionais efetivas ajustadas e deduções das majorações para os derivados de crédito vendidos)</t>
  </si>
  <si>
    <t xml:space="preserve">Total de exposições sobre derivados </t>
  </si>
  <si>
    <t>Exposições sobre operações de financiamento através de valores mobiliários (SFT)</t>
  </si>
  <si>
    <t>Valor bruto dos ativos SFT (sem reconhecimento da compensação), após ajustamento para as operações contabilizadas como vendas</t>
  </si>
  <si>
    <t>(Valor líquido dos montantes a pagar e a receber em numerário dos ativos SFT em termos brutos)</t>
  </si>
  <si>
    <t>Exposição ao risco de crédito de contraparte para ativos SFT</t>
  </si>
  <si>
    <t>EU-16a</t>
  </si>
  <si>
    <t>Derrogação aplicável às SFT: Exposição ao risco de crédito de contraparte de acordo com o artigo 429.º-B, n.º 5, e o artigo 222.º do CRR</t>
  </si>
  <si>
    <t>Exposições pela participação em transações na qualidade de agente</t>
  </si>
  <si>
    <t>EU-17a</t>
  </si>
  <si>
    <t>(Componente CCP isenta das exposições SFT em que uma instituição procede em nome de um cliente à compensação através de uma CCP)</t>
  </si>
  <si>
    <t>Total das exposições sobre operações de financiamento através de valores mobiliários</t>
  </si>
  <si>
    <t xml:space="preserve">Outras exposições extrapatrimoniais </t>
  </si>
  <si>
    <t>Exposições extrapatrimoniais em valor nocional bruto</t>
  </si>
  <si>
    <t>(Ajustamentos para conversão em montantes de equivalente-crédito)</t>
  </si>
  <si>
    <t>Exposições extrapatrimoniais</t>
  </si>
  <si>
    <t>Exposições excluídas</t>
  </si>
  <si>
    <t>EU-22a</t>
  </si>
  <si>
    <t>(Exposições excluídas da medida de exposição total, de acordo com o artigo 429.º-A, n.º 1, alínea c), do CRR)</t>
  </si>
  <si>
    <t>EU-22b</t>
  </si>
  <si>
    <t>(Exposições isentas de acordo com o artigo 429.º-A, n.º 1, alínea j), do CRR (patrimoniais e extrapatrimoniais))</t>
  </si>
  <si>
    <t>EU-22c</t>
  </si>
  <si>
    <t>(Exposições de bancos (ou unidades) públicos de desenvolvimento excluídas — Investimentos do setor público)</t>
  </si>
  <si>
    <t>EU-22d</t>
  </si>
  <si>
    <t>(Exposições de bancos (ou unidades) públicos de desenvolvimento excluídas— Empréstimos de fomento )</t>
  </si>
  <si>
    <t>EU-22e</t>
  </si>
  <si>
    <t>EU-22f</t>
  </si>
  <si>
    <t xml:space="preserve">(Partes garantidas de exposições decorrentes de créditos à exportação excluídas) </t>
  </si>
  <si>
    <t>EU-22g</t>
  </si>
  <si>
    <t>(Excedentes de caução depositados em agentes tripartidos excluídos)</t>
  </si>
  <si>
    <t>EU-22h</t>
  </si>
  <si>
    <t>(Serviços auxiliares de centrais de valores mobiliários/instituições excluídos, de acordo com o artigo 429.º-A, n.º 1, alínea o), do CRR</t>
  </si>
  <si>
    <t>EU-22i</t>
  </si>
  <si>
    <t>(Serviços auxiliares de centrais de valores mobiliários de instituições designadas excluídos, de acordo com o artigo 429.º-A, n.º 1, alínea p), do CRR</t>
  </si>
  <si>
    <t>EU-22j</t>
  </si>
  <si>
    <t>(Redução do valor de exposição de empréstimos de pré-financiamento ou intercalares)</t>
  </si>
  <si>
    <t>EU-22k</t>
  </si>
  <si>
    <t>(Total de exposições isentas)</t>
  </si>
  <si>
    <t>Fundos próprios e medida de exposição total</t>
  </si>
  <si>
    <t>EU-25</t>
  </si>
  <si>
    <t>Rácio de alavancagem (excluindo o impacto da isenção dos investimentos do setor público e dos empréstimos de fomento) (%)</t>
  </si>
  <si>
    <t>25a</t>
  </si>
  <si>
    <t>Requisito regulamentar de rácio de alavancagem mínimo (%)</t>
  </si>
  <si>
    <t>EU-26a</t>
  </si>
  <si>
    <t>Escolha das disposições transitórias e exposições relevantes</t>
  </si>
  <si>
    <t>Escolha quanto às disposições transitórias para a definição da medida dos fundos próprios</t>
  </si>
  <si>
    <t>Divulgação dos valores médios</t>
  </si>
  <si>
    <t>Valor no final do trimestre dos ativos SFT em termos brutos, após ajustamento para operações contabilísticas de venda e líquidos dos montantes das contas a pagar e a receber em numerário associadas</t>
  </si>
  <si>
    <t>30a</t>
  </si>
  <si>
    <t>Rácio de alavancagem (incluindo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</si>
  <si>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31a</t>
  </si>
  <si>
    <t>Rácio de alavancagem (excluindo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</si>
  <si>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Modelo EU LR3 - LRSpl: Repartição das exposições patrimoniais 
(excluindo derivados, SFT e exposições isentas)</t>
  </si>
  <si>
    <t>EU-1</t>
  </si>
  <si>
    <t>Total das exposições patrimoniais (excluindo derivados, SFT e exposições isentas), do qual:</t>
  </si>
  <si>
    <t>EU-2</t>
  </si>
  <si>
    <t>Exposições na carteira de negociação</t>
  </si>
  <si>
    <t>EU-3</t>
  </si>
  <si>
    <t>Exposições na carteira bancária, do qual:</t>
  </si>
  <si>
    <t>EU-4</t>
  </si>
  <si>
    <t>Obrigações cobertas</t>
  </si>
  <si>
    <t>EU-5</t>
  </si>
  <si>
    <t>Exposições tratadas como soberanas</t>
  </si>
  <si>
    <t>EU-6</t>
  </si>
  <si>
    <t>Exposições perante administrações regionais, bancos multilaterais de desenvolvimento, organizações internacionais e entidades do setor público não tratadas como soberanas</t>
  </si>
  <si>
    <t>EU-7</t>
  </si>
  <si>
    <t>Instituições</t>
  </si>
  <si>
    <t>EU-8</t>
  </si>
  <si>
    <t>Garantidas por hipotecas sobre imóveis</t>
  </si>
  <si>
    <t>EU-9</t>
  </si>
  <si>
    <t>Exposições sobre clientes de retalho</t>
  </si>
  <si>
    <t>EU-10</t>
  </si>
  <si>
    <t>Empresas</t>
  </si>
  <si>
    <t>EU-11</t>
  </si>
  <si>
    <t>Exposições em situação de incumprimento</t>
  </si>
  <si>
    <t>EU-12</t>
  </si>
  <si>
    <t>Outras exposições (p. ex.: títulos de capital, titularizações e outros ativos não correspondentes a obrigações de crédito)</t>
  </si>
  <si>
    <t>Modelo EU LIQ1 — Informação quantitativa sobre o rácio de cobertura de liquidez (LCR)</t>
  </si>
  <si>
    <t xml:space="preserve">Modelo EU LIQ2: Rácio de Financiamento Estável Líquido </t>
  </si>
  <si>
    <t>Valor total não ponderado (média)</t>
  </si>
  <si>
    <t>Valor total ponderado (média)</t>
  </si>
  <si>
    <t>EU 1a</t>
  </si>
  <si>
    <t>Trimestre que termina em (DD Mês AAA)</t>
  </si>
  <si>
    <t>EU 1b</t>
  </si>
  <si>
    <t>Número de pontos de dados utilizados para calcular as médias</t>
  </si>
  <si>
    <t>ATIVOS LÍQUIDOS DE ELEVADA QUALIDADE</t>
  </si>
  <si>
    <t>Total dos ativos líquidos de elevada qualidade (HQLA)</t>
  </si>
  <si>
    <t>CAIXA — SAÍDAS</t>
  </si>
  <si>
    <t>Depósitos de retalho e depósitos de pequenas empresas clientes, do qual:</t>
  </si>
  <si>
    <t>Depósitos estáveis</t>
  </si>
  <si>
    <t>Depósitos menos estáveis</t>
  </si>
  <si>
    <t>Financiamento por grosso não garantido</t>
  </si>
  <si>
    <t>Depósitos operacionais (todas as contrapartes) e depósitos em redes de bancos cooperativos</t>
  </si>
  <si>
    <t>Depósitos não operacionais (todas as contrapartes)</t>
  </si>
  <si>
    <t>Dívida não garantida</t>
  </si>
  <si>
    <t>Financiamento por grosso garantido</t>
  </si>
  <si>
    <t>Requisitos adicionais</t>
  </si>
  <si>
    <t>Saídas relacionadas com exposições sobre derivados e outros requisitos de caução</t>
  </si>
  <si>
    <t>Saídas relacionadas com perda de financiamento sobre produtos de dívida</t>
  </si>
  <si>
    <t>Facilidades de crédito e de liquidez</t>
  </si>
  <si>
    <t>Outras obrigações contratuais de financiamento</t>
  </si>
  <si>
    <t>Outras obrigações contingentes de financiamento</t>
  </si>
  <si>
    <t>TOTAL DE SAÍDAS DE CAIXA</t>
  </si>
  <si>
    <t>CAIXA — ENTRADAS</t>
  </si>
  <si>
    <t>Empréstimos garantidos (por exemplo, acordos de revenda)</t>
  </si>
  <si>
    <t>Entradas provenientes de exposições plenamente produtivas</t>
  </si>
  <si>
    <t>Outras entradas de caixa</t>
  </si>
  <si>
    <t>EU-19a</t>
  </si>
  <si>
    <t>(Diferença entre o total das entradas ponderadas e o total das saídas ponderadas decorrentes de operações em países terceiros onde existem restrições à transferência ou que são expressas em moedas não convertíveis)</t>
  </si>
  <si>
    <t>EU-19b</t>
  </si>
  <si>
    <t>(Entradas em excesso provenientes de uma instituição de crédito especializada conexa)</t>
  </si>
  <si>
    <t>TOTAL DE ENTRADAS DE CAIXA</t>
  </si>
  <si>
    <t>Entradas totalmente isentas</t>
  </si>
  <si>
    <t>Entradas sujeitas ao limite máximo de 90 %</t>
  </si>
  <si>
    <t>Entradas Sujeitas ao limite máximo de 75 %</t>
  </si>
  <si>
    <t xml:space="preserve">VALOR AJUSTADO TOTAL </t>
  </si>
  <si>
    <t>EU-21</t>
  </si>
  <si>
    <t>RESERVA DE LIQUIDEZ</t>
  </si>
  <si>
    <t>TOTAL DE SAÍDAS DE CAIXA LÍQUIDAS</t>
  </si>
  <si>
    <t>RÁCIO DE COBERTURA DE LIQUIDEZ</t>
  </si>
  <si>
    <t>de acordo com o artigo 451.º-A, n.º 3, do CRR</t>
  </si>
  <si>
    <t>Valor não ponderado por prazo de vencimento residual</t>
  </si>
  <si>
    <t>Valor ponderado</t>
  </si>
  <si>
    <t>Sem prazo de vencimento</t>
  </si>
  <si>
    <t>&lt; 6 meses</t>
  </si>
  <si>
    <t>de 6 meses até &lt; 1ano</t>
  </si>
  <si>
    <t>≥ 1 ano</t>
  </si>
  <si>
    <t>Elementos de financiamento estável disponível (ASF)</t>
  </si>
  <si>
    <t>Elementos e instrumentos de fundos próprios</t>
  </si>
  <si>
    <t>Fundos próprios</t>
  </si>
  <si>
    <t>Outros instrumentos de fundos próprios</t>
  </si>
  <si>
    <t>Depósitos de retalho</t>
  </si>
  <si>
    <t>Financiamento por grosso:</t>
  </si>
  <si>
    <t>Depósitos operacionais</t>
  </si>
  <si>
    <t>Outro financiamento por grosso</t>
  </si>
  <si>
    <t>Passivos interdependentes</t>
  </si>
  <si>
    <t xml:space="preserve">Outros passivos: </t>
  </si>
  <si>
    <t xml:space="preserve">Passivos de derivados para efeitos do NSFR </t>
  </si>
  <si>
    <t>Todos os outros passivos e instrumentos de fundos próprios não incluídos nas categorias anteriores</t>
  </si>
  <si>
    <t>Total de financiamento estável disponível (ASF)</t>
  </si>
  <si>
    <t>Elementos de financiamento estável requeridos (RSF)</t>
  </si>
  <si>
    <t>EU-15a</t>
  </si>
  <si>
    <t>Ativos onerados por um prazo de vencimento residual igual ou superior a um ano que fazem parte de um conjunto de cobertura</t>
  </si>
  <si>
    <t>Depósitos detidos noutras instituições financeiras para fins operacionais</t>
  </si>
  <si>
    <t>Empréstimos e valores mobiliários produtivos:</t>
  </si>
  <si>
    <t>Com um ponderador de risco igual ou inferior a 35 % segundo o Método Padrão de Basileia II para o risco de crédito</t>
  </si>
  <si>
    <t xml:space="preserve">Empréstimos hipotecários sobre imóveis destinados à habitação, produtivos, dos qualis: </t>
  </si>
  <si>
    <t>Outros empréstimos e valores mobiliários que não se encontram em situação de incumprimento e não são elegíveis como HQLA, incluindo títulos de capital cotados em bolsa e elementos patrimoniais de financiamento ao comércio</t>
  </si>
  <si>
    <t>Ativos interdependentes</t>
  </si>
  <si>
    <t xml:space="preserve">Outros activos: </t>
  </si>
  <si>
    <t>Mercadorias comercializadas fisicamente</t>
  </si>
  <si>
    <t>Ativos entregues como margem inicial para contratos de derivados e contribuições para fundos de proteção de CCP</t>
  </si>
  <si>
    <t xml:space="preserve">Passivos de derivados para efeitos do NSFR antes de dedução da margem de variação entregue </t>
  </si>
  <si>
    <t>Todos os outros ativos não incluídos nas categorias anteriores</t>
  </si>
  <si>
    <t>Elementos extrapatrimoniais</t>
  </si>
  <si>
    <t>Total de RSF</t>
  </si>
  <si>
    <t>Rácio de Financiamento Estável Líquido (%)</t>
  </si>
  <si>
    <t>Modelo EU CR1-A: Prazo de vencimento das exposições</t>
  </si>
  <si>
    <t>Modelo EU CR2: Variações no volume de empréstimos e adiantamentos não produtivos</t>
  </si>
  <si>
    <t>Modelo EU CQ1: Qualidade de crédito das exposições reestruturadas</t>
  </si>
  <si>
    <t>Modelo EU CQ2: Qualidade da restruturação</t>
  </si>
  <si>
    <t xml:space="preserve">Modelo EU CQ6: Avaliação das cauções - empréstimos e adiantamentos </t>
  </si>
  <si>
    <t xml:space="preserve">Modelo EU CQ7: Cauções obtidas por aquisição da posse e processos de execução </t>
  </si>
  <si>
    <t>Modelo EU CQ8: Cauções obtidas por aquisição da posse e processos de execução - discriminação por antiguidade</t>
  </si>
  <si>
    <t xml:space="preserve">Modelo EU CR1: Exposições produtivas e não produtivas e provisões relacionadas. </t>
  </si>
  <si>
    <t>n</t>
  </si>
  <si>
    <t>o</t>
  </si>
  <si>
    <t>Montante escriturado bruto/montante nominal</t>
  </si>
  <si>
    <t>Imparidade acumulada, variações negativas acumuladas no justo valor resultantes do risco de crédito e provisões</t>
  </si>
  <si>
    <t>Abates parciais acumulados</t>
  </si>
  <si>
    <t>Cauções e garantias financeiras recebidas</t>
  </si>
  <si>
    <t>Exposições produtivas</t>
  </si>
  <si>
    <t>Exposições não produtivas</t>
  </si>
  <si>
    <t>Exposições produtivas - Imparidade acumulada e provisões</t>
  </si>
  <si>
    <t xml:space="preserve">Exposições não produtivas - Imparidade acumulada, variações negativas acumuladas no justo valor resultantes do risco de crédito e provisões </t>
  </si>
  <si>
    <t>Sobre exposições produtivas</t>
  </si>
  <si>
    <t>Sobre exposições não produtivas</t>
  </si>
  <si>
    <t>do qual, fase 1</t>
  </si>
  <si>
    <t>do qual, fase 2</t>
  </si>
  <si>
    <t>do qual, fase 3</t>
  </si>
  <si>
    <t>005</t>
  </si>
  <si>
    <t>Saldos de caixa em bancos centrais e outros depósitos à ordem</t>
  </si>
  <si>
    <t>Empréstimos e adiantamentos</t>
  </si>
  <si>
    <t>Bancos centrais</t>
  </si>
  <si>
    <t>030</t>
  </si>
  <si>
    <t>Administrações públicas</t>
  </si>
  <si>
    <t>040</t>
  </si>
  <si>
    <t>Instituições de crédito</t>
  </si>
  <si>
    <t>050</t>
  </si>
  <si>
    <t>Outras empresas financeiras</t>
  </si>
  <si>
    <t>060</t>
  </si>
  <si>
    <t>Empresas não-financeiras</t>
  </si>
  <si>
    <t>070</t>
  </si>
  <si>
    <t xml:space="preserve">          do qual, PME</t>
  </si>
  <si>
    <t>080</t>
  </si>
  <si>
    <t>Famílias</t>
  </si>
  <si>
    <t>090</t>
  </si>
  <si>
    <t>Valores mobiliários representativos de dívida</t>
  </si>
  <si>
    <t>100</t>
  </si>
  <si>
    <t>110</t>
  </si>
  <si>
    <t>120</t>
  </si>
  <si>
    <t>130</t>
  </si>
  <si>
    <t>140</t>
  </si>
  <si>
    <t>150</t>
  </si>
  <si>
    <t>160</t>
  </si>
  <si>
    <t>170</t>
  </si>
  <si>
    <t>180</t>
  </si>
  <si>
    <t>190</t>
  </si>
  <si>
    <t>200</t>
  </si>
  <si>
    <t>210</t>
  </si>
  <si>
    <t>220</t>
  </si>
  <si>
    <t>Valor líquido de exposição</t>
  </si>
  <si>
    <t>À vista</t>
  </si>
  <si>
    <t>≤ 1 ano</t>
  </si>
  <si>
    <t>&gt; 1 ano ≤ 5 anos</t>
  </si>
  <si>
    <t>&gt; 5 anos</t>
  </si>
  <si>
    <t>Prazo de vencimento não estabelecido</t>
  </si>
  <si>
    <t xml:space="preserve">Montante escriturado bruto               </t>
  </si>
  <si>
    <t>Volume inicial de empréstimos e adiantamentos não produtivos</t>
  </si>
  <si>
    <t>Entradas nas carteiras não produtivas</t>
  </si>
  <si>
    <t>Saídas das carteiras não produtivas</t>
  </si>
  <si>
    <t>Saídas devida a abates</t>
  </si>
  <si>
    <t>Saídas devidas a outros motivos</t>
  </si>
  <si>
    <t>Volume final de empréstimos e adiantamentos não produtivos</t>
  </si>
  <si>
    <t>Modelo EU CR2a: Variações do volume de empréstimos e adiantamentos não produtivos e recuperações acumuladas líquidas relacionadas</t>
  </si>
  <si>
    <t>Recuperações líquidas acumuladas relacionadas</t>
  </si>
  <si>
    <t>Saídas para carteiras produtivas</t>
  </si>
  <si>
    <t>Saídas devidas ao reembolso do empréstimo, parcial ou total</t>
  </si>
  <si>
    <t>Saídas devidas a liquidação de cauções</t>
  </si>
  <si>
    <t>Saídas devidas a aquisição da posse das cauções</t>
  </si>
  <si>
    <t>Saídas devidas a venda de instrumentos</t>
  </si>
  <si>
    <t>Saídas devidas a transferências de risco</t>
  </si>
  <si>
    <t>Saídas devidas a abates</t>
  </si>
  <si>
    <t>Saídas devidas a reclassificação como detido para venda</t>
  </si>
  <si>
    <t>Montante escriturado bruto/Montante nominal das exposições que são objeto de medidas de reestruturação</t>
  </si>
  <si>
    <t>Cauções recebidas e garantias financeiras recebidas sobre exposições restruturadas</t>
  </si>
  <si>
    <t>Restruturadas produtivas</t>
  </si>
  <si>
    <t>Reestruturadas não produtivas</t>
  </si>
  <si>
    <t>Sobre exposições restruturadas produtivas</t>
  </si>
  <si>
    <t>Sobre exposições restruturadas não produtivas</t>
  </si>
  <si>
    <t>Do qual, cauções e garantias financeiras recebidas sobre exposições não produtivas que são objeto de medidas de reestruturação</t>
  </si>
  <si>
    <t>Do qual, em situação de incumprimento</t>
  </si>
  <si>
    <t>Do qual, em situação de imparidade</t>
  </si>
  <si>
    <t>Compromissos de empréstimo concedidos</t>
  </si>
  <si>
    <t>Montante escriturado bruto das exposições reestruturadas</t>
  </si>
  <si>
    <t>Empréstimos e adiantamentos que foram restruturados mais de duas vezes</t>
  </si>
  <si>
    <t>Empréstimos e adiantamentos não produtivos reestruturados que não satisfazem os critérios de saída da categoria de não produtivos</t>
  </si>
  <si>
    <t>Com probabilidade reduzida de pagamento, mas não vencido ou vencido há ≤ 90 dias</t>
  </si>
  <si>
    <t>Imparidade acumulada</t>
  </si>
  <si>
    <t>Provisões para compromissos e garantias financeiras extrapatrimoniais concedidos</t>
  </si>
  <si>
    <t>Variações negativas acumuladas no justo valor resultantes do risco de crédito sobre exposições não produtivas</t>
  </si>
  <si>
    <t>Do qual, não produtivos</t>
  </si>
  <si>
    <t>Do qual, sujeitos a imparidade</t>
  </si>
  <si>
    <t>Exposições patrimoniais</t>
  </si>
  <si>
    <t>Modelo EU CQ5: Qualidade de crédito dos empréstimos e adiantamentos a empresas não financeiras, por setor</t>
  </si>
  <si>
    <t>Montante escriturado bruto</t>
  </si>
  <si>
    <t>Do qual, empréstimos e adiantamentos sujeitos a imparidade</t>
  </si>
  <si>
    <t>Agricultura, silvicultura e pesca</t>
  </si>
  <si>
    <t>Indústrias extrativas</t>
  </si>
  <si>
    <t>Indústria transformadora</t>
  </si>
  <si>
    <t>Produção e distribuição de eletricidade, gás, vapor e ar frio</t>
  </si>
  <si>
    <t>Abastecimento de água</t>
  </si>
  <si>
    <t>Construção</t>
  </si>
  <si>
    <t>Comércio por grosso e a retalho</t>
  </si>
  <si>
    <t>Transporte e armazenamento</t>
  </si>
  <si>
    <t>Atividades de alojamento e restauração</t>
  </si>
  <si>
    <t>Informação e comunicação</t>
  </si>
  <si>
    <t>Atividades financeiras e de seguros</t>
  </si>
  <si>
    <t>Atividades imobiliárias</t>
  </si>
  <si>
    <t>Atividades de consultoria, científicas, técnicas e similares</t>
  </si>
  <si>
    <t>Atividades administrativas e dos serviços de apoio</t>
  </si>
  <si>
    <t>Administração pública e defesa, segurança social obrigatória</t>
  </si>
  <si>
    <t>Educação</t>
  </si>
  <si>
    <t>Serviços de saúde e atividades de ação social</t>
  </si>
  <si>
    <t>Atividades artísticas, de espetáculos e recreativas</t>
  </si>
  <si>
    <t>Outros serviços</t>
  </si>
  <si>
    <t>Produtivas</t>
  </si>
  <si>
    <t>Não produtivas</t>
  </si>
  <si>
    <t>Vencido &gt; 90 dias</t>
  </si>
  <si>
    <t>Do qual, vencido &gt; 30 dias ≤ 90 dias</t>
  </si>
  <si>
    <t>Do qual, vencido &gt; 90 dias ≤ 180 dias</t>
  </si>
  <si>
    <t>Do qual: Vencido &gt; 180 dias ≤ 1 ano</t>
  </si>
  <si>
    <t>Do qual: vencido &gt; 2 anos ≤ 5 anos</t>
  </si>
  <si>
    <t>Do qual: Vencido &gt; 5 ano ≤ 7 anos</t>
  </si>
  <si>
    <t>Do qual: vencido &gt; 7 anos</t>
  </si>
  <si>
    <t>Do qual, garantido</t>
  </si>
  <si>
    <t>Do qual, garantido por bens imóveis</t>
  </si>
  <si>
    <t>Do qual, instrumentos com um rácio empréstimo/valor (LTV) superior a 60 % e inferior ou igual a 80 %</t>
  </si>
  <si>
    <t>Do qual, instrumentos com um rácio empréstimo/valor (LTV) superior a 80 % e inferior ou igual a 100 %</t>
  </si>
  <si>
    <t>Do qual, instrumentos com um rácio empréstimo/valor (LTV) superior a 100 %</t>
  </si>
  <si>
    <t>Imparidade acumulada para ativos garantidos</t>
  </si>
  <si>
    <t>Cauções</t>
  </si>
  <si>
    <t>Do qual, valor limitado ao valor de exposição</t>
  </si>
  <si>
    <t>Do qual, bens imóveis</t>
  </si>
  <si>
    <t>Do qual, valor acima do limite máximo</t>
  </si>
  <si>
    <t>Garantias financeiras recebidas</t>
  </si>
  <si>
    <t xml:space="preserve">Cauções obtidas por aquisição da posse </t>
  </si>
  <si>
    <t>Valor no reconhecimento inicial</t>
  </si>
  <si>
    <t>Variações negativas acumuladas</t>
  </si>
  <si>
    <t>Ativos fixos tangíveis (PP&amp;E)</t>
  </si>
  <si>
    <t>Outros ativos (não PP&amp;E)</t>
  </si>
  <si>
    <t>Bens imóveis de habitação</t>
  </si>
  <si>
    <t>Bens imóveis comerciais</t>
  </si>
  <si>
    <t>Bens móveis (automóveis, embarcações, etc.)</t>
  </si>
  <si>
    <t>Instrumentos de capital próprio e de dívida</t>
  </si>
  <si>
    <t>Outros tipos de cauções</t>
  </si>
  <si>
    <t>Redução do saldo da dívida</t>
  </si>
  <si>
    <t>Total de cauções obtidas por aquisição da posse</t>
  </si>
  <si>
    <t>Restruturado ≤ 2 anos</t>
  </si>
  <si>
    <t>Restruturado &gt; 2 anos ≤ 5 anos</t>
  </si>
  <si>
    <t>Restruturado &gt; 5 anos</t>
  </si>
  <si>
    <t>Do qual, ativos não correntes detidos para venda</t>
  </si>
  <si>
    <t>Cauções obtidas por aquisição da posse classificadas como PP&amp;E</t>
  </si>
  <si>
    <t>Cauções obtidas por aquisição da posse com exceção das classificadas como PP&amp;E</t>
  </si>
  <si>
    <t>Modelo EU CR3 – Síntese das técnicas de CRM  Divulgação da utilização de técnicas de redução do risco de crédito</t>
  </si>
  <si>
    <t xml:space="preserve">Montante escriturado não garantido </t>
  </si>
  <si>
    <t>Montante escriturado garantido</t>
  </si>
  <si>
    <t xml:space="preserve">Valores mobiliários representativos de dívida </t>
  </si>
  <si>
    <t xml:space="preserve">     Do qual exposições não produtivas</t>
  </si>
  <si>
    <t xml:space="preserve">            Do qual em situação de incumprimento </t>
  </si>
  <si>
    <t>Modelo EU CR4 – Método padrão – Exposição ao risco de crédito e efeitos de redução do risco de crédito (CRM)</t>
  </si>
  <si>
    <t>Modelo EU CR5 – Método padrão</t>
  </si>
  <si>
    <t xml:space="preserve"> Classes de exposição</t>
  </si>
  <si>
    <t>Exposições antes de fatores de conversão de crédito (CCF) e antes de CRM</t>
  </si>
  <si>
    <t>Exposições após CCF e após CRM</t>
  </si>
  <si>
    <t>Ativos ponderados pelo risco (RWA) e densidade dos RWA</t>
  </si>
  <si>
    <t>RWA</t>
  </si>
  <si>
    <t xml:space="preserve">Densidade dos RWA (%) </t>
  </si>
  <si>
    <t>Administrações centrais ou bancos centrais</t>
  </si>
  <si>
    <t>Administrações regionais ou autoridades locais</t>
  </si>
  <si>
    <t>Entidades do setor público</t>
  </si>
  <si>
    <t>Bancos multilaterais de desenvolvimento</t>
  </si>
  <si>
    <t>Organizações internacionais</t>
  </si>
  <si>
    <t>Retalho</t>
  </si>
  <si>
    <t>Garantido por hipotecas sobre bens imóveis</t>
  </si>
  <si>
    <t>Exposições associadas a riscos particularmente elevados</t>
  </si>
  <si>
    <t>Instituições e empresas com uma avaliação de crédito de curto prazo</t>
  </si>
  <si>
    <t>Organismos de investimento coletivo</t>
  </si>
  <si>
    <t>Outros elementos</t>
  </si>
  <si>
    <t>TOTAL</t>
  </si>
  <si>
    <t>Ponderador de risco</t>
  </si>
  <si>
    <t>Do qual não objeto de notação</t>
  </si>
  <si>
    <t>Outros</t>
  </si>
  <si>
    <t>p</t>
  </si>
  <si>
    <t>q</t>
  </si>
  <si>
    <t>Exposições de retalho</t>
  </si>
  <si>
    <t>Exposições garantidas por hipotecas sobre imóveis</t>
  </si>
  <si>
    <t>Exposições sobre instituições e empresas com uma avaliação de crédito de curto prazo</t>
  </si>
  <si>
    <t>Unidades de participação ou ações em organismos de investimento coletivo</t>
  </si>
  <si>
    <t>Exposições sobre títulos de capital</t>
  </si>
  <si>
    <t>Modelo EU CR7 – Método IRB – Efeito sobre os RWEA dos derivados de crédito utilizados como técnicas de CRM</t>
  </si>
  <si>
    <t>Modelo EU CR7-A — Método IRB — Divulgação da extensão da utilização de técnicas de CRM</t>
  </si>
  <si>
    <t xml:space="preserve">Modelo EU CR8 – Declarações de fluxos de RWEA relativos a exposições ao risco de crédito de acordo com o método IRB </t>
  </si>
  <si>
    <t>A-IRB</t>
  </si>
  <si>
    <t>Intervalo de PD</t>
  </si>
  <si>
    <t>Exposições extrapatrimoniais antes de CCF</t>
  </si>
  <si>
    <t>CCF médio ponderado por exposição</t>
  </si>
  <si>
    <t>Exposição após CCF e após CRM</t>
  </si>
  <si>
    <t>PD média ponderada por exposição (%)</t>
  </si>
  <si>
    <t>Número de devedores</t>
  </si>
  <si>
    <t>LGD média ponderada por exposição (%)</t>
  </si>
  <si>
    <t>Prazo médio de vencimento ponderado por exposição (anos)</t>
  </si>
  <si>
    <t>Montante da exposição ponderada pelo risco após aplicação dos fatores de apoio</t>
  </si>
  <si>
    <t>Densidade do montante da exposição ponderada pelo risco</t>
  </si>
  <si>
    <t>Montante das perdas esperadas</t>
  </si>
  <si>
    <t>Ajustamentos de valor e provisões</t>
  </si>
  <si>
    <t xml:space="preserve">Administrações centrais ou bancos centrais </t>
  </si>
  <si>
    <t>3.1</t>
  </si>
  <si>
    <t>3.2</t>
  </si>
  <si>
    <t>4.1</t>
  </si>
  <si>
    <t>4.2</t>
  </si>
  <si>
    <t>4.3</t>
  </si>
  <si>
    <t>do qual, Retalho – Renováveis elegíveis</t>
  </si>
  <si>
    <t>4.4</t>
  </si>
  <si>
    <t>do qual, Retalho – Outros, PME</t>
  </si>
  <si>
    <t>4.5</t>
  </si>
  <si>
    <t>Montante de exposição ponderado pelo risco antes da aplicação de derivados de crédito</t>
  </si>
  <si>
    <t>Montante de exposição ponderado pelo risco efetivo</t>
  </si>
  <si>
    <t>Exposições de acordo com o F-IRB</t>
  </si>
  <si>
    <t>Administrações centrais e bancos centrais</t>
  </si>
  <si>
    <t xml:space="preserve">Empresas </t>
  </si>
  <si>
    <t>do qual, Empresas - PME</t>
  </si>
  <si>
    <t>do qual, Empresas - Financiamento especializado</t>
  </si>
  <si>
    <t>Exposições de acordo com o A-IRB</t>
  </si>
  <si>
    <t>8.1</t>
  </si>
  <si>
    <t>8.2</t>
  </si>
  <si>
    <t>9.1</t>
  </si>
  <si>
    <t xml:space="preserve">do qual, Retalho - PME - Garantido por cauções de bens imóveis </t>
  </si>
  <si>
    <t>9.2</t>
  </si>
  <si>
    <t>do qual, Retalho - não PME - Garantido por cauções de bens imóveis</t>
  </si>
  <si>
    <t>9.3</t>
  </si>
  <si>
    <t>9.4</t>
  </si>
  <si>
    <t>do qual, Retalho - PME - Outros</t>
  </si>
  <si>
    <t>9.5</t>
  </si>
  <si>
    <t>do qual, Retalho - não PME - Outros</t>
  </si>
  <si>
    <t>TOTAL (incluindo exposições F-IRB e exposições A-IRB)</t>
  </si>
  <si>
    <t xml:space="preserve">Total de exposições
</t>
  </si>
  <si>
    <t>Técnicas de redução do risco de crédito</t>
  </si>
  <si>
    <t>Métodos de redução do risco de crédito no cálculo dos RWEA</t>
  </si>
  <si>
    <t>Proteção real de crédito (FCP)</t>
  </si>
  <si>
    <t>3.3</t>
  </si>
  <si>
    <t>do qual, Empresas - Outros</t>
  </si>
  <si>
    <t>do qual, Retalho – Outros, não PME</t>
  </si>
  <si>
    <t>Montante de exposição ponderado pelo risco</t>
  </si>
  <si>
    <t>Montante de exposição ponderado pelo risco no final do período de relato anterior</t>
  </si>
  <si>
    <t>Volume dos ativos (+/-)</t>
  </si>
  <si>
    <t>Qualidade dos ativos (+/-)</t>
  </si>
  <si>
    <t>Atualizações de modelos (+/-)</t>
  </si>
  <si>
    <t>Metodologia e política (+/-)</t>
  </si>
  <si>
    <t>Aquisições e alienações (+/-)</t>
  </si>
  <si>
    <t>Movimentos cambiais (+/-)</t>
  </si>
  <si>
    <t>Outros (+/-)</t>
  </si>
  <si>
    <t>Montante de exposição ponderado pelo risco no final do período de relato</t>
  </si>
  <si>
    <t>Modelo EU CR10 — Financiamento especializado e exposições sobre títulos de capital de acordo com o método da ponderação do risco simples</t>
  </si>
  <si>
    <t>Modelo EU CR10.1</t>
  </si>
  <si>
    <t>Financiamento especializado: Financiamento de projetos (método de afetação)</t>
  </si>
  <si>
    <t>Categorias regulamentares</t>
  </si>
  <si>
    <t>Prazo de vencimento residual</t>
  </si>
  <si>
    <t>Exposição patrimonial</t>
  </si>
  <si>
    <t>Exposição extrapatrimonial</t>
  </si>
  <si>
    <t>Categoria 1</t>
  </si>
  <si>
    <t>Inferior a 2,5 anos</t>
  </si>
  <si>
    <t>Igual ou superior a 2,5 anos</t>
  </si>
  <si>
    <t>Categoria 2</t>
  </si>
  <si>
    <t>Categoria 3</t>
  </si>
  <si>
    <t>Categoria 4</t>
  </si>
  <si>
    <t>Categoria 5</t>
  </si>
  <si>
    <t>Modelo EU CCR1 – Análise da exposição ao CCR por método</t>
  </si>
  <si>
    <t>Modelo EU CCR2 — Operações sujeitas a requisitos de fundos próprios para o risco de CVA</t>
  </si>
  <si>
    <t>Modelo EU CCR3 – Método padrão – exposições ao CCR por ponderadores de risco e classes de exposição regulamentares</t>
  </si>
  <si>
    <t>Modelo EU CCR6 – Exposições sobre derivados de crédito</t>
  </si>
  <si>
    <t>Modelo EU CCR7 – Declarações de fluxos de RWEA das exposições ao CCR de acordo com o método IMM</t>
  </si>
  <si>
    <t>Modelo EU CCR8 – Exposições sobre CCP</t>
  </si>
  <si>
    <t>Custo de substituição (RC)</t>
  </si>
  <si>
    <t>Exposição futura potencial (PFE)</t>
  </si>
  <si>
    <t>EEPE</t>
  </si>
  <si>
    <t>Valor de exposição antes de CRM</t>
  </si>
  <si>
    <t>Valor de exposição após CRM</t>
  </si>
  <si>
    <t>RWEA</t>
  </si>
  <si>
    <t>EU - Método do risco inicial (para derivados)</t>
  </si>
  <si>
    <t>EU - SA-CCR Simplificado (para derivados)</t>
  </si>
  <si>
    <t>SA-CCR (para derivados)</t>
  </si>
  <si>
    <t>IMM (para derivados e SFT)</t>
  </si>
  <si>
    <t>Do qual conjuntos de compensação de operações de financiamento através de valores mobiliários</t>
  </si>
  <si>
    <t>2b</t>
  </si>
  <si>
    <t>Do qual derivados e conjuntos de compensação de derivados e operações de liquidação longa</t>
  </si>
  <si>
    <t>2c</t>
  </si>
  <si>
    <t>Do qual decorrente de conjuntos de compensação contratual entre produtos</t>
  </si>
  <si>
    <t>Método simples baseado em cauções financeiras (para SFT)</t>
  </si>
  <si>
    <t>Método integral baseado em cauções financeiras (para SFT)</t>
  </si>
  <si>
    <t>VaR (Valor em risco) para SFT</t>
  </si>
  <si>
    <t>Total de operações sujeitas ao método avançado</t>
  </si>
  <si>
    <t xml:space="preserve">   i) Componente VaR (incluindo o multiplicador de três)</t>
  </si>
  <si>
    <t xml:space="preserve">   ii) Componente VaR sob tensão (incluindo o multiplicador de três):</t>
  </si>
  <si>
    <t>Operações sujeitas ao método padrão</t>
  </si>
  <si>
    <t xml:space="preserve">Total de operações sujeitas a requisitos de fundos próprios para o risco de CVA </t>
  </si>
  <si>
    <t>Classes de exposição</t>
  </si>
  <si>
    <t xml:space="preserve">Administrações regionais ou autoridades locais </t>
  </si>
  <si>
    <t>Escala de PD</t>
  </si>
  <si>
    <t>PD média ponderada da exposição (%)</t>
  </si>
  <si>
    <t>Densidade dos montantes das exposições ponderados pelo risco</t>
  </si>
  <si>
    <t>Total (todas as classes de exposição relevantes para o CCR)</t>
  </si>
  <si>
    <t>Cauções utilizadas em operações de derivados</t>
  </si>
  <si>
    <t>Cauções utilizadas em SFT</t>
  </si>
  <si>
    <t>Tipo de caução</t>
  </si>
  <si>
    <t>Justo valor das cauções recebidas</t>
  </si>
  <si>
    <t>Justo valor das cauções dadas</t>
  </si>
  <si>
    <t>Segregadas</t>
  </si>
  <si>
    <t>Não segregadas</t>
  </si>
  <si>
    <t>Numerário – moeda nacional</t>
  </si>
  <si>
    <t>Numerário – outras moedas</t>
  </si>
  <si>
    <t>Dívida soberana nacional</t>
  </si>
  <si>
    <t>Outra dívida soberana</t>
  </si>
  <si>
    <t>Dívida de agência estatal</t>
  </si>
  <si>
    <t>Obrigações de empresas</t>
  </si>
  <si>
    <t>Outras cauções</t>
  </si>
  <si>
    <t>Proteção adquirida</t>
  </si>
  <si>
    <t>Proteção vendida</t>
  </si>
  <si>
    <t>Montantes nocionais</t>
  </si>
  <si>
    <t>Opções de crédito</t>
  </si>
  <si>
    <t>Outros derivados de crédito</t>
  </si>
  <si>
    <t>Total de montantes nocionais</t>
  </si>
  <si>
    <t>Justos valores</t>
  </si>
  <si>
    <t>Justo valor positivo (ativo)</t>
  </si>
  <si>
    <t>Justo valor negativo (passivo)</t>
  </si>
  <si>
    <t>RWEA no final do período de reporte anterior</t>
  </si>
  <si>
    <t>Volume dos ativos</t>
  </si>
  <si>
    <t>Qualidade de crédito das contrapartes</t>
  </si>
  <si>
    <t>Atualizações dos modelos (apenas IMM)</t>
  </si>
  <si>
    <t>Metodologia e políticas (apenas IMM)</t>
  </si>
  <si>
    <t>Aquisições e alienações</t>
  </si>
  <si>
    <t>Movimentos cambiais</t>
  </si>
  <si>
    <t>RWEA no final do período de reporte atual</t>
  </si>
  <si>
    <t xml:space="preserve">Valor de exposição </t>
  </si>
  <si>
    <t>Exposições sobre QCCP elegíveis (total)</t>
  </si>
  <si>
    <t>Exposições para transações em QCCP (excluindo margem inicial e contribuições para o fundo de proteção) do qual</t>
  </si>
  <si>
    <t xml:space="preserve">   i) Derivados OTC</t>
  </si>
  <si>
    <t xml:space="preserve">   ii) Derivados transacionados em bolsa</t>
  </si>
  <si>
    <t xml:space="preserve">   iii) SFT</t>
  </si>
  <si>
    <t xml:space="preserve">   iv) Conjuntos de compensação em que a compensação contratual entre produtos foi aprovada</t>
  </si>
  <si>
    <t>Margem inicial segregada</t>
  </si>
  <si>
    <t>Margem inicial não segregada</t>
  </si>
  <si>
    <t>Contribuições pré-financiadas para o fundo de proteção</t>
  </si>
  <si>
    <t>Contribuições não financiadas para o fundo de proteção</t>
  </si>
  <si>
    <t>Exposições a CCP não elegíveis (total)</t>
  </si>
  <si>
    <t>Exposições para transações em CCP não elegíveis (excluindo margem inicial e contribuições para o fundo de proteção); do qual</t>
  </si>
  <si>
    <t>Modelo EU-SEC1 — Exposições de titularização extra carteira de negociação</t>
  </si>
  <si>
    <t>Modelo EU-SEC2 — Exposições de titularização na carteira de negociação</t>
  </si>
  <si>
    <t>Modelo EU-SEC3 — Exposições de titularização extra carteira de negociação e requisitos de fundos próprios regulamentares associados — a instituição atua na qualidade de cedente ou patrocinador</t>
  </si>
  <si>
    <t>Modelo EU-SEC4 — Exposições de titularização extra carteira de negociação e requisitos de fundos próprios regulamentares associados — a instituição atua na qualidade de investidor</t>
  </si>
  <si>
    <t>Modelo EU-SEC5 — Exposições titularizadas pela instituição — Exposições em situação de incumprimento e ajustamentos para riscos de crédito específicos</t>
  </si>
  <si>
    <t>A instituição atua na qualidade de cedente</t>
  </si>
  <si>
    <t>A instituição atua na qualidade de patrocinador</t>
  </si>
  <si>
    <t>A instituição atua na qualidade de investidor</t>
  </si>
  <si>
    <t>Tradicional</t>
  </si>
  <si>
    <t>Sintética</t>
  </si>
  <si>
    <t>Subtotal</t>
  </si>
  <si>
    <t>STS</t>
  </si>
  <si>
    <t>Não STS</t>
  </si>
  <si>
    <t>do qual, SRT</t>
  </si>
  <si>
    <t>Total das exposições</t>
  </si>
  <si>
    <t>Retalho (total)</t>
  </si>
  <si>
    <t xml:space="preserve">   empréstimos hipotecários sobre imóveis de habitação</t>
  </si>
  <si>
    <t xml:space="preserve">   cartões de crédito</t>
  </si>
  <si>
    <t xml:space="preserve">   outras exposições de retalho </t>
  </si>
  <si>
    <t xml:space="preserve">   retitularização</t>
  </si>
  <si>
    <t>Por grosso (total)</t>
  </si>
  <si>
    <t xml:space="preserve">   empréstimos a empresas</t>
  </si>
  <si>
    <t xml:space="preserve">   empréstimos hipotecários sobre imóveis comerciais </t>
  </si>
  <si>
    <t xml:space="preserve">   locações e contas a receber</t>
  </si>
  <si>
    <t xml:space="preserve">   por grosso, outros</t>
  </si>
  <si>
    <t>Valores de exposição (por escalões de ponderação de risco (RW)/deduções)</t>
  </si>
  <si>
    <t>Valores de exposição (por abordagem regulamentar)</t>
  </si>
  <si>
    <t>Montante de exposição ponderado pelo risco (RWEA)
 (por abordagem regulamentar)</t>
  </si>
  <si>
    <t>Requisito de fundos próprios após aplicação do limite máximo</t>
  </si>
  <si>
    <t>RW ≤ 20 %</t>
  </si>
  <si>
    <t xml:space="preserve"> RW &gt; 20 % e até 50 %</t>
  </si>
  <si>
    <t xml:space="preserve"> RW &gt; 50 % e até 100 %</t>
  </si>
  <si>
    <t xml:space="preserve"> RW &gt; 100 % e até 1250 %</t>
  </si>
  <si>
    <t>RW 1250 %/deduções</t>
  </si>
  <si>
    <t>SEC-IRBA</t>
  </si>
  <si>
    <t>SEC-ERBA
(incluindo IAA)</t>
  </si>
  <si>
    <t>SEC-SA</t>
  </si>
  <si>
    <t>RW 1250 %/ deduções</t>
  </si>
  <si>
    <t>RW 1250 %
deduções</t>
  </si>
  <si>
    <t xml:space="preserve">Operações tradicionais </t>
  </si>
  <si>
    <t xml:space="preserve">   Titularização</t>
  </si>
  <si>
    <t xml:space="preserve">       Retalho</t>
  </si>
  <si>
    <t xml:space="preserve">       do qual, STS</t>
  </si>
  <si>
    <t xml:space="preserve">       Por grosso</t>
  </si>
  <si>
    <t xml:space="preserve">   Retitularização</t>
  </si>
  <si>
    <t xml:space="preserve">Operações sintéticas </t>
  </si>
  <si>
    <t xml:space="preserve">       Subjacente de retalho</t>
  </si>
  <si>
    <t>Montante de exposição ponderado pelo risco (RWEA) 
(por abordagem regulamentar)</t>
  </si>
  <si>
    <t>RW  1250 %/deduções</t>
  </si>
  <si>
    <t xml:space="preserve">Titularização tradicional </t>
  </si>
  <si>
    <t xml:space="preserve">Titularização sintética </t>
  </si>
  <si>
    <t>Exposições titularizadas pela instituição — A instituição atua na qualidade de cedente ou patrocinador</t>
  </si>
  <si>
    <t>Total do montante nominal em dívida</t>
  </si>
  <si>
    <t>Total do montante dos ajustamentos para risco específico de crédito efetuados durante o período</t>
  </si>
  <si>
    <t>do qual, exposições em situação de incumprimento</t>
  </si>
  <si>
    <t>Modelo EU MR1 – Risco de mercado de acordo com o método padrão</t>
  </si>
  <si>
    <t>Modelo EU MR2-A – Risco de mercado de acordo com o método dos modelos internos (IMA)</t>
  </si>
  <si>
    <t>Modelo EU MR3 – Valores IMA para as carteiras de negociação</t>
  </si>
  <si>
    <t>Modelo EU MR4 – Comparação das estimativas de VaR com os ganhos/perdas</t>
  </si>
  <si>
    <t>Risco de taxa de juro (geral e específico)</t>
  </si>
  <si>
    <t>Risco sobre títulos de capital (geral e específico)</t>
  </si>
  <si>
    <t>Risco cambial</t>
  </si>
  <si>
    <t xml:space="preserve">Risco sobre mercadorias </t>
  </si>
  <si>
    <t xml:space="preserve">Opções </t>
  </si>
  <si>
    <t>Método simplificado</t>
  </si>
  <si>
    <t>Método Delta-plus</t>
  </si>
  <si>
    <t>Método baseado em cenários</t>
  </si>
  <si>
    <t>Fator de multiplicação (mc) x média dos 60 dias úteis anteriores (VaRavg)</t>
  </si>
  <si>
    <t>Medida IRC mais recente</t>
  </si>
  <si>
    <t>Medida IRC média de 12 semanas</t>
  </si>
  <si>
    <t>Medida de risco global mais recente</t>
  </si>
  <si>
    <t>Medida de risco global média de 12 semanas</t>
  </si>
  <si>
    <t xml:space="preserve">Medida de risco global - Valor mínimo </t>
  </si>
  <si>
    <t xml:space="preserve">Outros </t>
  </si>
  <si>
    <t>Modelo EU MR2-B – Declarações de fluxos de RWA para os riscos de mercado de acordo com o método IMA</t>
  </si>
  <si>
    <t>VaR</t>
  </si>
  <si>
    <t>SVaR</t>
  </si>
  <si>
    <t>IRC</t>
  </si>
  <si>
    <t>Medida de risco global</t>
  </si>
  <si>
    <t>Total de RWEA</t>
  </si>
  <si>
    <t>Total de requisitos de fundos próprios</t>
  </si>
  <si>
    <t xml:space="preserve">RWEA no final do período anterior </t>
  </si>
  <si>
    <t>1a</t>
  </si>
  <si>
    <t>Ajustamento regulamentar</t>
  </si>
  <si>
    <t>1b</t>
  </si>
  <si>
    <t xml:space="preserve">RWEA no final do trimestre anterior (final do dia) </t>
  </si>
  <si>
    <t xml:space="preserve">Variação dos níveis de risco </t>
  </si>
  <si>
    <t xml:space="preserve">Atualizações/alterações de modelo </t>
  </si>
  <si>
    <t>Metodologia e políticas</t>
  </si>
  <si>
    <t xml:space="preserve">Aquisições e alienações </t>
  </si>
  <si>
    <t xml:space="preserve">Movimentos cambiais </t>
  </si>
  <si>
    <t>8a</t>
  </si>
  <si>
    <t xml:space="preserve">RWEA no final do período de divulgação (final do dia) </t>
  </si>
  <si>
    <t>8b</t>
  </si>
  <si>
    <t xml:space="preserve">RWEA no final do período de divulgação </t>
  </si>
  <si>
    <t xml:space="preserve">VaR (10 dias 99 %) </t>
  </si>
  <si>
    <t>Valor máximo</t>
  </si>
  <si>
    <t>Valor médio</t>
  </si>
  <si>
    <t xml:space="preserve">Valor mínimo </t>
  </si>
  <si>
    <t>Final do período</t>
  </si>
  <si>
    <t>SVaR (10 dias 99 %)</t>
  </si>
  <si>
    <t>IRC (99,9 %)</t>
  </si>
  <si>
    <t xml:space="preserve">Medida de risco global (99,9 %) </t>
  </si>
  <si>
    <t>Rácios de Fundos próprios (em percentagem do montante da exposição ponderada pelo risco)</t>
  </si>
  <si>
    <t>(Ajustamento para isenção temporária das exposições sobre bancos centrais (se aplicável))</t>
  </si>
  <si>
    <t>Ajustamento para instrumentos financeiros derivados</t>
  </si>
  <si>
    <t>(Componente CCP isenta das exposições em que uma instituição procede em nome de um cliente à compensação através de uma CCP) (método do risco inicial)</t>
  </si>
  <si>
    <t>(Provisões gerais deduzidas na determinação dos fundos próprios de nível 1 e provisões específicas associadas às exposições extrapatrimoniais)</t>
  </si>
  <si>
    <t>Rácio de alavancagem (excluindo o impacto de qualquer isenção temporária aplicável às reservas junto de bancos centrais) (%)</t>
  </si>
  <si>
    <t>EU-27b</t>
  </si>
  <si>
    <t>Medida de exposição total (incluindo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</si>
  <si>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Medida de exposição total (excluindo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</si>
  <si>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Operações de financiamento através de valores mobiliários com clientes financeiros caucionadas por HQLA de nível 1, produtivas, sujeitas a uma margem de avaliação (haircut) de 0 %</t>
  </si>
  <si>
    <t>Operações de financiamento através de valores mobiliários com clientes financeiros caucionadas por outros ativos, produtivas, e empréstimos e adiantamentos a instituições financeiras, produtivos</t>
  </si>
  <si>
    <t>Empréstimos a clientes empresariais não financeiros, produtivos, empréstimos a clientes de retalho e pequenas empresas, produtivos, e empréstimos a entidades soberanas e entidades do setor público, produtivos, do qual:</t>
  </si>
  <si>
    <t xml:space="preserve"> Proteção pessoal de crédito (UFCP)</t>
  </si>
  <si>
    <t>do qual, Retalho – Bens imóveis, PME</t>
  </si>
  <si>
    <t>do qual, Retalho – Bens imóveis, não PME</t>
  </si>
  <si>
    <t xml:space="preserve">VaR do dia anterior (VaR t-1 ) </t>
  </si>
  <si>
    <t>SVaR mais recente disponível (SVaR t-1 ))</t>
  </si>
  <si>
    <t>Fator de multiplicação (ms) x média dos 60 dias úteis anteriores (SVaRavg)</t>
  </si>
  <si>
    <t>Modelo 1</t>
  </si>
  <si>
    <r>
      <rPr>
        <sz val="11"/>
        <color rgb="FFD1005D"/>
        <rFont val="FocoMbcp"/>
        <family val="2"/>
      </rPr>
      <t>(EBA/GL/2020/07)</t>
    </r>
  </si>
  <si>
    <t>Voltar ao Índice</t>
  </si>
  <si>
    <t xml:space="preserve">Imparidade acumulada, variações negativas acumuladas do justo valor resultantes do risco de crédito </t>
  </si>
  <si>
    <t xml:space="preserve">Montante escriturado bruto </t>
  </si>
  <si>
    <t xml:space="preserve">Produtivos </t>
  </si>
  <si>
    <t>Entradas para exposições não produtivas</t>
  </si>
  <si>
    <t>Dos quais:
exposições objeto de medidas de reestruturação</t>
  </si>
  <si>
    <t>Dos quais:
instrumentos com aumento significativo do risco de crédito desde o reconhecimento inicial mas sem imparidade de crédito (Fase 2)</t>
  </si>
  <si>
    <t xml:space="preserve">Dos quais:
Probabilidade reduzida de pagamento que não estão vencidos ou estão vencidos há &lt;= 90 dias </t>
  </si>
  <si>
    <t>1. Empréstimos e adiantamentos objeto de uma moratória</t>
  </si>
  <si>
    <t>2. dos quais: famílias</t>
  </si>
  <si>
    <t>3. dos quais: caucionados por imóveis de  habitação</t>
  </si>
  <si>
    <t>4. dos quais: sociedades não financeiras</t>
  </si>
  <si>
    <t>5. dos quais: pequenas e médias empresas</t>
  </si>
  <si>
    <t>6. dos quais: caucionados por imóveis comerciais</t>
  </si>
  <si>
    <t>Modelo 2</t>
  </si>
  <si>
    <t>Repartição dos empréstimos e adiantamentos objeto de moratórias legislativas e não legislativas por prazo residual das moratórias</t>
  </si>
  <si>
    <t>Dos quais: 
moratórias legislativas</t>
  </si>
  <si>
    <t>Prazo residual das moratórias</t>
  </si>
  <si>
    <t>&lt;= 3 meses</t>
  </si>
  <si>
    <t>&gt; 3 meses
&lt;= 6 meses</t>
  </si>
  <si>
    <t>&gt; 6 meses
&lt;= 9 meses</t>
  </si>
  <si>
    <t>&gt; 9 meses
&lt;= 12 meses</t>
  </si>
  <si>
    <t>&gt; 1 ano</t>
  </si>
  <si>
    <t>1. Empréstimos e adiantamentos aos quais foi oferecida uma moratória</t>
  </si>
  <si>
    <t>2. Empréstimos e adiantamentos objeto de uma moratória (aplicada)</t>
  </si>
  <si>
    <t>3. dos quais: famílias</t>
  </si>
  <si>
    <t>4. dos quais: caucionados por  imóveis de habitação</t>
  </si>
  <si>
    <t>5. dos quais: sociedades não financeiras</t>
  </si>
  <si>
    <t>6. dos quais: pequenas e médias  empresas</t>
  </si>
  <si>
    <t>7. dos quais: caucionados por   imóveis comerciais</t>
  </si>
  <si>
    <t>Modelo 3</t>
  </si>
  <si>
    <t>Informações sobre novos empréstimos e adiantamentos concedidos ao abrigo de novos sistemas de garantia pública introduzidos em resposta à crise da COVID-19</t>
  </si>
  <si>
    <t>dos quais: reestruturados</t>
  </si>
  <si>
    <t>Garantias públicas recebidas</t>
  </si>
  <si>
    <t>3. dos quais: caucionados por imóveis de habitação</t>
  </si>
  <si>
    <t xml:space="preserve">  5. dos quais: pequenas e médias empresas</t>
  </si>
  <si>
    <t xml:space="preserve">  6. dos quais: caucionados por imóveis comerciais</t>
  </si>
  <si>
    <t>Rácios de capital e resumo dos seus principais componentes</t>
  </si>
  <si>
    <t xml:space="preserve">    Fully implemented</t>
  </si>
  <si>
    <t xml:space="preserve">  Phased-in</t>
  </si>
  <si>
    <t>FUNDOS PRÓPRIOS</t>
  </si>
  <si>
    <t>Fundos próprios de nível 1 (tier 1)</t>
  </si>
  <si>
    <t>dos quais: Fundos próprios principais de nível 1 (CET1)</t>
  </si>
  <si>
    <t>Fundos próprios de nível 2 (tier 2)</t>
  </si>
  <si>
    <t>Fundos próprios totais</t>
  </si>
  <si>
    <t>Risco de crédito e risco de crédito de contraparte</t>
  </si>
  <si>
    <t>Risco de mercado</t>
  </si>
  <si>
    <t>Credit Valuation Adjustments (CVA)</t>
  </si>
  <si>
    <t>RÁCIOS DE CAPITAL</t>
  </si>
  <si>
    <t>Rácio common equity tier 1</t>
  </si>
  <si>
    <t>Rácio tier 1</t>
  </si>
  <si>
    <t>Rácio total</t>
  </si>
  <si>
    <t>Reconciliação entre o capital contabilístico e regulamentar</t>
  </si>
  <si>
    <t>Capital</t>
  </si>
  <si>
    <t>Títulos próprios</t>
  </si>
  <si>
    <t>Prémio de emissão</t>
  </si>
  <si>
    <t>Ações Preferenciais</t>
  </si>
  <si>
    <t>Outros instrumentos de capital</t>
  </si>
  <si>
    <t>Reservas e resultados acumulados</t>
  </si>
  <si>
    <t>Lucro líquido do exercício atribuível aos acionistas do Banco</t>
  </si>
  <si>
    <t>TOTAL DE CAPITAIS PRÓPRIOS ATRIBUÍVEIS AOS ACIONISTAS</t>
  </si>
  <si>
    <t>Interesses que não controlam (minoritários)</t>
  </si>
  <si>
    <t>TOTAL DE CAPITAIS PRÓPRIOS</t>
  </si>
  <si>
    <t>Títulos próprios de instrumentos não elegíveis para FPP1</t>
  </si>
  <si>
    <t>Ações Preferenciais não elegíveis para FPP1</t>
  </si>
  <si>
    <t>Outros instrumentos de capital não elegíveis para FPP1</t>
  </si>
  <si>
    <t>Lucro líquido do exercício atribuível aos acionistas do Banco não elegível para FPP1</t>
  </si>
  <si>
    <t xml:space="preserve">Interesses que não controlam (minoritários) não elegíveis para FPP1 </t>
  </si>
  <si>
    <t>Outros ajustamentos regulamentares</t>
  </si>
  <si>
    <t>Dos quais: Ativos intangíveis</t>
  </si>
  <si>
    <t>Dos quais: Goodwill</t>
  </si>
  <si>
    <t>Dos quais: Ativos por impostos diferidos</t>
  </si>
  <si>
    <t>Dos quais: Outros</t>
  </si>
  <si>
    <t>FUNDOS PRÓPRIOS PRINCIPAIS DE NÍVEL 1 (FPP1)</t>
  </si>
  <si>
    <t>Passivos subordinados</t>
  </si>
  <si>
    <t>Ajustamentos transferidos de FPP1</t>
  </si>
  <si>
    <t>Ajustamentos transferidos de FP2</t>
  </si>
  <si>
    <t>Outros Ajustamentos</t>
  </si>
  <si>
    <t>Dos quais: Insuficiência de provisões para perdas esperadas</t>
  </si>
  <si>
    <t>Dos quais: Montantes residuais de instrumentos de FPP1 de entidades do setor financeiro nas quais a instituição tem um investimento significativo</t>
  </si>
  <si>
    <t>FUNDOS PRÓPRIOS DE NÍVEL 1 (FP1)</t>
  </si>
  <si>
    <t>Interesses que não controlam elegíveis em FP2</t>
  </si>
  <si>
    <t>Ações Preferenciais elegíveis em FP2</t>
  </si>
  <si>
    <t>Ajustamentos com impacto em FP2, incluindo filtros nacionais</t>
  </si>
  <si>
    <t>Ajustamentos que são transferidos para FP1 por insuficiência de instrumentos FP2</t>
  </si>
  <si>
    <t>FUNDOS PRÓPRIOS DE NÍVEL 2 (FP2)</t>
  </si>
  <si>
    <t>FUNDOS PRÓPRIOS TOTAIS</t>
  </si>
  <si>
    <t>Notas:</t>
  </si>
  <si>
    <t>O somatório das rubricas 1, 2, 3 e 9 equivalem à rubrica 1 do Template CC1.</t>
  </si>
  <si>
    <t>A rubrica 6 equivale ao somatório das rubricas 2 e 3 do Template CC1.</t>
  </si>
  <si>
    <t>O somatório das rubricas 7 e 12 equivalem à rubrica 5a do Template CC1.</t>
  </si>
  <si>
    <t>A rubrica 14 equivale à rubrica 28 do Template CC1.</t>
  </si>
  <si>
    <t>A rubrica 15 equivale à rubrica 30 do Template CC1.</t>
  </si>
  <si>
    <t>A rubrica 16 equivale à rubrica 34 do Template CC1.</t>
  </si>
  <si>
    <t>A rubrica 19 equivale à rubrica 46 do Template CC1.</t>
  </si>
  <si>
    <t>A rubrica 20 equivale à rubrica 48 do Template CC1.</t>
  </si>
  <si>
    <t>A rubrica 22 equivale à rubrica 55 do Template CC1.</t>
  </si>
  <si>
    <t>Modelo IFRS9-FL - Divulgação uniforme do regime transitório para reduzir o impacto da IFRS 9</t>
  </si>
  <si>
    <t>FUNDOS PRÓPRIOS DISPONÍVEIS (MONTANTES)</t>
  </si>
  <si>
    <t>Fundos próprios principais de nível 1 (CET1)</t>
  </si>
  <si>
    <t>Fundos próprios principais de nível 1 (CET1) se o regime transitório da IFRS 9 ou perdas de crédito esperadas análogas não tivesse sido aplicado</t>
  </si>
  <si>
    <t>Fundos próprios principais de nível 1 (CET1) se o regime de tratamento temporário dos ganhos e perdas não realizados avaliados ao justo valor através de de outro rendimento integral, de acordo com o artigo 468 da CRR, não tivesse sido aplicado</t>
  </si>
  <si>
    <t>Fundos próprios de nível 1 se o regime transitório da IFRS 9 ou perdas de crédito esperadas análogas não tivesse sido aplicado</t>
  </si>
  <si>
    <t>4a</t>
  </si>
  <si>
    <t>Fundos próprios de nível 1 se o regime de tratamento temporário de ganhos e perdas não realizados avaliados ao justo valor através de de outro rendimento integral, de acordo com o artigo 468 da CRR, não tivesse sido aplicado</t>
  </si>
  <si>
    <t>Fundos próprios totais se o regime transitório da IFRS 9 ou perdas de crédito esperadas análogas não tivesse sido aplicado</t>
  </si>
  <si>
    <t>6a</t>
  </si>
  <si>
    <t>Fundos próprios totais se o regime de tratamento temporário de ganhos e perdas não realizados avaliados ao justo valor através de de outro rendimento integral, de acordo com o artigo 468 da CRR, não tivesse sido aplicado</t>
  </si>
  <si>
    <t>ATIVOS PONDERADOS PELO RISCO (MONTANTES)</t>
  </si>
  <si>
    <t>Total de ativos ponderados pelo risco</t>
  </si>
  <si>
    <t>Total de ativos ponderados pelo risco se o regime transitório da IFRS 9 ou perdas de crédito esperadas análogas não tivesse sido aplicado</t>
  </si>
  <si>
    <t>RÁCIOS DE FUNDOS PRÓPRIOS</t>
  </si>
  <si>
    <t>Fundos próprios principais de nível 1 (em percentagem do montante das posições em risco)</t>
  </si>
  <si>
    <t>Fundos próprios principais de nível 1 (em percentagem do montante das posições em risco) se o regime transitório da IFRS 9 ou perdas de crédito esperadas análogas não tivesse sido aplicado</t>
  </si>
  <si>
    <t>10a</t>
  </si>
  <si>
    <t>Fundos próprios principais de nível 1 (em percentagem do montante das posições em risco) se o regime de tratamento temporário de ganhos e perdas não realizados avaliados ao justo valor através de de outro rendimento integral, de acordo com o artigo 468 da CRR, não tivesse sido aplicado</t>
  </si>
  <si>
    <t>Fundos próprios de nível 1 (em percentagem do montante das posições em risco)</t>
  </si>
  <si>
    <t>Fundos próprios de nível 1 (em percentagem do montante das posições em risco) se o regime transitório da IFRS 9 ou perdas de crédito esperadas análogas não tivesse sido aplicado</t>
  </si>
  <si>
    <t>12a</t>
  </si>
  <si>
    <t>Fundos próprios de nível 1 (em percentagem do montante das posições em risco) se o regime de tratamento temporário de ganhos e perdas não realizados avaliados ao justo valor através de de outro rendimento integral, de acordo com o artigo 468 da CRR, não tivesse sido aplicado</t>
  </si>
  <si>
    <t>Fundos próprios totais (em percentagem do montante das posições em risco)</t>
  </si>
  <si>
    <t>Fundos próprios totais (em percentagem do montante das posições em risco) se o regime transitório da IFRS 9 ou perdas de crédito esperadas análogas não tivesse sido aplicado</t>
  </si>
  <si>
    <t>RÁCIO DE ALAVANCAGEM</t>
  </si>
  <si>
    <t>Medida da exposição total do rácio de alavancagem</t>
  </si>
  <si>
    <t>Rácio de alavancagem se o regime transitório da IFRS 9 ou perdas de crédito esperadas análogas não tivesse sido aplicado</t>
  </si>
  <si>
    <t>17a</t>
  </si>
  <si>
    <t>Rácio de alavancagem  se o regime de tratamento temporário de ganhos e perdas não realizados avaliados ao justo valor através de de outro rendimento integral, de acordo com o artigo 468 da CRR, não tivesse sido aplicado</t>
  </si>
  <si>
    <t>Modelos das Guidelines EBA/GL/2020/07</t>
  </si>
  <si>
    <t>Informações sobre os empréstimos e adiantamentos objeto de moratórias legislativas e não legislativas</t>
  </si>
  <si>
    <t>Outras divulgações regulamentares periódicas</t>
  </si>
  <si>
    <t>Modelo IFRS9-FL - Divulgação uniforme do regime transitório para reduzir o impacto da IFRS 9  (EBA/GL/2020/12)</t>
  </si>
  <si>
    <t xml:space="preserve"> Síntese dos montantes totais das exposições ao risco</t>
  </si>
  <si>
    <t>Modelo para os indicadores de base</t>
  </si>
  <si>
    <t>Composição dos fundos próprios regulamentares</t>
  </si>
  <si>
    <t>Reconciliação dos fundos próprios regulamentares com o balanço nas demonstrações financeiras auditadas</t>
  </si>
  <si>
    <t>Distribuição geográfica das exposições de crédito relevantes para o cálculo da reserva contracíclica de fundos próprios</t>
  </si>
  <si>
    <t>Montante da reserva contracíclica de fundos próprios específica da instituição</t>
  </si>
  <si>
    <t>Resumo da conciliação dos ativos contabilísticos e das exposições utilizadas para efeitos do rácio de alavancagem</t>
  </si>
  <si>
    <t>Divulgação comum do rácio de alavancagem</t>
  </si>
  <si>
    <t>Repartição das exposições patrimoniais (excluindo derivados, SFT e exposições isentas)</t>
  </si>
  <si>
    <t>Informação quantitativa sobre o rácio de cobertura de liquidez (LCR)</t>
  </si>
  <si>
    <t xml:space="preserve">Rácio de Financiamento Estável Líquido </t>
  </si>
  <si>
    <t>Exposições produtivas e não produtivas e provisões relacionadas</t>
  </si>
  <si>
    <t>Prazo de vencimento das exposições</t>
  </si>
  <si>
    <t>Qualidade de crédito das exposições reestruturadas</t>
  </si>
  <si>
    <t>Qualidade das exposições não produtivas, por localização geográfica </t>
  </si>
  <si>
    <t>Qualidade de crédito dos empréstimos e adiantamentos, por setor</t>
  </si>
  <si>
    <t>Qualidade da restruturação</t>
  </si>
  <si>
    <t>Variações no volume de empréstimos e adiantamentos não produtivos</t>
  </si>
  <si>
    <t xml:space="preserve">Avaliação das cauções - empréstimos e adiantamentos </t>
  </si>
  <si>
    <t xml:space="preserve">Cauções obtidas por aquisição da posse e processos de execução </t>
  </si>
  <si>
    <t>Cauções obtidas por aquisição da posse e processos de execução - discriminação por antiguidade</t>
  </si>
  <si>
    <t>Síntese das técnicas de CRM  Divulgação da utilização de técnicas de redução do risco de crédito</t>
  </si>
  <si>
    <t>Método padrão – Exposição ao risco de crédito e efeitos de redução do risco de crédito (CRM)</t>
  </si>
  <si>
    <t>Método padrão</t>
  </si>
  <si>
    <t>Método IRB – Efeito sobre os RWEA dos derivados de crédito utilizados como técnicas de CRM</t>
  </si>
  <si>
    <t>Método IRB — Divulgação da extensão da utilização de técnicas de CRM</t>
  </si>
  <si>
    <t xml:space="preserve">Declarações de fluxos de RWEA relativos a exposições ao risco de crédito de acordo com o método IRB </t>
  </si>
  <si>
    <t>Exposições de financiamento especializado e em títulos de capital de acordo com o método da ponderação do risco simples</t>
  </si>
  <si>
    <t>Análise da exposição ao CCR por método</t>
  </si>
  <si>
    <t>Operações sujeitas a requisitos de fundos próprios para o risco de CVA</t>
  </si>
  <si>
    <t>Método padrão – exposições ao CCR por ponderadores de risco e classes de exposição regulamentares</t>
  </si>
  <si>
    <t>Método IRB – exposições ao CRR por classes de exposição e intervalos de PD</t>
  </si>
  <si>
    <t>Composição das cauções para as exposições ao CCR</t>
  </si>
  <si>
    <t>Exposições sobre derivados de crédito</t>
  </si>
  <si>
    <t>Declarações de fluxos de RWEA das exposições ao CCR de acordo com o método IMM</t>
  </si>
  <si>
    <t>Exposições sobre CCP</t>
  </si>
  <si>
    <t>Exposições de titularização extra carteira de negociação</t>
  </si>
  <si>
    <t>Exposições de titularização na carteira de negociação</t>
  </si>
  <si>
    <t>Exposições de titularização extra carteira de negociação e requisitos de fundos próprios regulamentares associados — a instituição atua na qualidade de cedente ou patrocinador</t>
  </si>
  <si>
    <t>Exposições de titularização extra carteira de negociação e requisitos de fundos próprios regulamentares associados — a instituição atua na qualidade de investidor</t>
  </si>
  <si>
    <t>Exposições titularizadas pela instituição — Exposições em situação de incumprimento e ajustamentos para riscos de crédito específicos</t>
  </si>
  <si>
    <t>Risco de mercado de acordo com o método padrão</t>
  </si>
  <si>
    <t>Risco de mercado de acordo com o método dos modelos internos (IMA)</t>
  </si>
  <si>
    <t>Declarações de fluxos de RWEA para os riscos de mercado de acordo com o método IMA</t>
  </si>
  <si>
    <t>Valores IMA para as carteiras de negociação</t>
  </si>
  <si>
    <t>Comparação das estimativas de VaR com os ganhos/perdas</t>
  </si>
  <si>
    <t>Modelos ITS 2020/04</t>
  </si>
  <si>
    <t>Não Produtivos</t>
  </si>
  <si>
    <t>Produtivos</t>
  </si>
  <si>
    <t>Não produtivos</t>
  </si>
  <si>
    <t>Milhares de euros</t>
  </si>
  <si>
    <t>Dos quais: 
expiradas</t>
  </si>
  <si>
    <t>1. Novos empréstimos e adiantamentos objeto de sistemas de garantia pública</t>
  </si>
  <si>
    <t xml:space="preserve">Entradas para exposições não produtivas </t>
  </si>
  <si>
    <t>Rácio de Cobertura de Liquidez (*)</t>
  </si>
  <si>
    <t>Rácio de Financiamento Estável Líquido (NSFR) (**)</t>
  </si>
  <si>
    <t>CORPORATE</t>
  </si>
  <si>
    <t>0.00 to &lt;0.15</t>
  </si>
  <si>
    <t>0.15 to &lt;0.25</t>
  </si>
  <si>
    <t>0.25 to &lt;0.50</t>
  </si>
  <si>
    <t>0.50 to &lt;0.75</t>
  </si>
  <si>
    <t>0.75 to &lt;2.50</t>
  </si>
  <si>
    <t>2.50 to &lt;10.00</t>
  </si>
  <si>
    <t>10.00 to &lt;100.00</t>
  </si>
  <si>
    <t>100.00 (Default)</t>
  </si>
  <si>
    <t>Subtotal Corporate</t>
  </si>
  <si>
    <t>OTHER RETAIL - SME</t>
  </si>
  <si>
    <t>Subtotal Other Retail SME</t>
  </si>
  <si>
    <t>Modelo EU CR6 – Método IRB – Exposições ao risco de crédito por classes de exposição e intervalo de PD</t>
  </si>
  <si>
    <t>0.00 to &lt;0.10</t>
  </si>
  <si>
    <t>0.10  to &lt;0.15</t>
  </si>
  <si>
    <t>0.75 to &lt;1.75</t>
  </si>
  <si>
    <t>1.75 to &lt;2.5</t>
  </si>
  <si>
    <t>2.5 to &lt;5</t>
  </si>
  <si>
    <t>5 to &lt;10</t>
  </si>
  <si>
    <t>10 to &lt;20</t>
  </si>
  <si>
    <t>20 to &lt;30</t>
  </si>
  <si>
    <t>30.00 to &lt;100.00</t>
  </si>
  <si>
    <t>CORPORATE SME</t>
  </si>
  <si>
    <t>Subtotal Corporate SME</t>
  </si>
  <si>
    <t>QUALIFYING REVOLVING RETAIL EXPOSURES</t>
  </si>
  <si>
    <t>Subtotal Qualifying Revolving Retail Exposures</t>
  </si>
  <si>
    <t>OTHER RETAIL - NON SME</t>
  </si>
  <si>
    <t>Subtotal Other Retail Non SME</t>
  </si>
  <si>
    <t>GARANTIDO POR REAL ESTATE SME</t>
  </si>
  <si>
    <t>GARANTIDO POR REAL ESTATE NON SME</t>
  </si>
  <si>
    <t>Subtotal garantido por Real Estate SME</t>
  </si>
  <si>
    <t>Subtotal garantido por Non SME</t>
  </si>
  <si>
    <t>Total (todas as classes)</t>
  </si>
  <si>
    <t xml:space="preserve">RWEA sem efeitos de substituição
(apenas efeitos de redução)
</t>
  </si>
  <si>
    <t xml:space="preserve">RWEA com efeitos de substituição
(efeitos de redução e de substituição)
</t>
  </si>
  <si>
    <t xml:space="preserve"> 
Parte das exposições cobertas por cauções financeiras (% )</t>
  </si>
  <si>
    <t>Parte das exposições cobertas por outras cauções elegíveis (%)</t>
  </si>
  <si>
    <t>Parte das exposições cobertas por outras proteções reais de crédito (%)</t>
  </si>
  <si>
    <t xml:space="preserve">
Parte das exposições cobertas por garantias (% )</t>
  </si>
  <si>
    <t>Parte das exposições cobertas por derivados de crédito (% )</t>
  </si>
  <si>
    <t>Parte das exposições cobertas por cauções de bens imóveis (% )</t>
  </si>
  <si>
    <t>Parte das exposições cobertas por créditos a receber (% )</t>
  </si>
  <si>
    <t>Parte das exposições cobertas por outras cauções de bens físicos (%)</t>
  </si>
  <si>
    <t>Parte das exposições cobertas por depósitos em numerário (%)</t>
  </si>
  <si>
    <t>Parte das exposições cobertas por apólices de seguro de vida (%)</t>
  </si>
  <si>
    <t>Parte das exposições cobertas por instrumentos detidos por um terceiro (%)</t>
  </si>
  <si>
    <t>Portugal</t>
  </si>
  <si>
    <t>Polónia</t>
  </si>
  <si>
    <t>Moçambique e outros</t>
  </si>
  <si>
    <t>f </t>
  </si>
  <si>
    <r>
      <t>Modelo EU CQ4: Qualidade das exposições não produtivas, por localização geográfica</t>
    </r>
    <r>
      <rPr>
        <sz val="14"/>
        <color rgb="FFD1005D"/>
        <rFont val="FocoMbcp"/>
        <family val="2"/>
      </rPr>
      <t> </t>
    </r>
  </si>
  <si>
    <t>Do qual: vencido &gt; 1 ano ≤ 2 anos</t>
  </si>
  <si>
    <t>VaR-P&amp;L</t>
  </si>
  <si>
    <t>Âmbito de consolidação: consolidado</t>
  </si>
  <si>
    <t>Ativos de derivados para efeitos do NSFR </t>
  </si>
  <si>
    <t>EBA/GL/2020/07 - Modelo 1</t>
  </si>
  <si>
    <t>EBA/GL/2020/07 - Modelo 3</t>
  </si>
  <si>
    <t>EBA/GL/2020/07 - Modelo 2</t>
  </si>
  <si>
    <t>Montante máximo de garantias que podem ser consideradas</t>
  </si>
  <si>
    <t>Outros ativos</t>
  </si>
  <si>
    <t>Informação quantitativa</t>
  </si>
  <si>
    <t>EU 14f</t>
  </si>
  <si>
    <t>Requisitos de SREP (%)</t>
  </si>
  <si>
    <t>Requisitos totais (%)</t>
  </si>
  <si>
    <t>Requisitos de reserva para rácio de alavancagem</t>
  </si>
  <si>
    <t>Requisitos adicionais de AT1 para rácio de alavancagem (%)</t>
  </si>
  <si>
    <t xml:space="preserve">Requisitos adicionais de fundos próprios (CET1 rácio de alavancagem)(%) </t>
  </si>
  <si>
    <t>Requisitos adicionais de AT2 para rácio de alavancagem (%)</t>
  </si>
  <si>
    <t>T</t>
  </si>
  <si>
    <t>T-1</t>
  </si>
  <si>
    <t xml:space="preserve">Modelo EU REM1 — Remuneração atribuída para o exercício financeiro </t>
  </si>
  <si>
    <t>Função de fiscalização do órgão de administração</t>
  </si>
  <si>
    <t xml:space="preserve">Função de gestão do órgão de administração </t>
  </si>
  <si>
    <t>Outros membros da direção de topo</t>
  </si>
  <si>
    <t>Outro pessoal identificado</t>
  </si>
  <si>
    <t>Remuneração fixa</t>
  </si>
  <si>
    <t>Número de membros do pessoal identificado</t>
  </si>
  <si>
    <t>Remuneração fixa total</t>
  </si>
  <si>
    <t>Do qual: pecuniária</t>
  </si>
  <si>
    <t>(Não aplicável na UE)</t>
  </si>
  <si>
    <t>EU-4a</t>
  </si>
  <si>
    <t>Do qual: ações ou direitos de propriedade equivalentes</t>
  </si>
  <si>
    <t xml:space="preserve">Do qual: instrumentos associados a ações ou instrumentos não pecuniários equivalentes </t>
  </si>
  <si>
    <t>EU-5x</t>
  </si>
  <si>
    <t>Do qual: outros instrumentos</t>
  </si>
  <si>
    <t>Do qual: outras formas</t>
  </si>
  <si>
    <t>Remuneração variável</t>
  </si>
  <si>
    <t>Número de membros do pessoal identificados</t>
  </si>
  <si>
    <t>Remuneração variável total</t>
  </si>
  <si>
    <t>Do qual: diferida</t>
  </si>
  <si>
    <t>EU-13a</t>
  </si>
  <si>
    <t>EU-14 a</t>
  </si>
  <si>
    <t>EU-13b</t>
  </si>
  <si>
    <t>EU-14b</t>
  </si>
  <si>
    <t>EU-14x</t>
  </si>
  <si>
    <t>EU-14y</t>
  </si>
  <si>
    <t>Total da remuneração (2 + 10)</t>
  </si>
  <si>
    <t>Modelo EU REM2 — Pagamentos especiais ao pessoal cuja atividade profissional tem um impacto significativo no perfil de risco das instituições (pessoal identificado)</t>
  </si>
  <si>
    <t xml:space="preserve">Remuneração variável garantida atribuída </t>
  </si>
  <si>
    <t>Remuneração variável garantida atribuída - Número de membros do pessoal identificados</t>
  </si>
  <si>
    <t>Remuneração variável garantida atribuída - Montante total</t>
  </si>
  <si>
    <t>Do qual remuneração variável garantida atribuída paga durante o exercício financeiro, que não é tida em conta para o limite máximo dos prémios</t>
  </si>
  <si>
    <t>Indemnizações por cessação de funções atribuídas em períodos anteriores que foram pagas durante o exercício financeiro</t>
  </si>
  <si>
    <t>Indemnizações por cessação de funções atribuídas em períodos anteriores que foram pagas durante o exercício financeiro - Número de membros do pessoal identificados</t>
  </si>
  <si>
    <t>Indemnizações por cessação de funções atribuídas em períodos anteriores que foram pagas durante o exercício financeiro - Montante total</t>
  </si>
  <si>
    <t>Indemnizações por cessação de funções atribuídas durante o exercício financeiro</t>
  </si>
  <si>
    <t>Indemnizações por cessação de funções atribuídas durante o exercício financeiro - Número de membros do pessoal identificados</t>
  </si>
  <si>
    <t>Indemnizações por cessação de funções atribuídas durante o exercício financeiro - Montante total</t>
  </si>
  <si>
    <t xml:space="preserve">Do qual pagas durante o exercício financeiro </t>
  </si>
  <si>
    <t>Do qual diferidas</t>
  </si>
  <si>
    <t>Do qual indemnizações por cessação de funções pagas durante o exercício financeiro, que são tidas em conta para o limite máximo dos prémios</t>
  </si>
  <si>
    <t>Do qual o pagamento mais elevado que foi atribuído a uma única pessoa</t>
  </si>
  <si>
    <t xml:space="preserve">Modelo EU REM3 — Remuneração diferida </t>
  </si>
  <si>
    <t>EU - g</t>
  </si>
  <si>
    <t>EU - h</t>
  </si>
  <si>
    <t>Remuneração diferida e retida</t>
  </si>
  <si>
    <t>Montante total da remuneração diferida atribuída para períodos de desempenho anteriores</t>
  </si>
  <si>
    <t xml:space="preserve">
Do qual devido à aquisição de direitos no exercício financeiro</t>
  </si>
  <si>
    <t xml:space="preserve">
Do qual aquisição de direitos em exercícios financeiros posteriores</t>
  </si>
  <si>
    <t>Montante do ajustamento em função do desempenho aplicado no exercício financeiro relativamente à remuneração diferida que se tornou adquirida no exercício financeiro</t>
  </si>
  <si>
    <t>Montante do ajustamento em função do desempenho aplicado no exercício financeiro relativamente à remuneração diferida que se tornou adquirida em anos de desempenho futuros</t>
  </si>
  <si>
    <t xml:space="preserve">Montante total da remuneração diferida atribuída antes do exercício financeiro efetivamente paga no exercício financeiro </t>
  </si>
  <si>
    <t>Montante total da remuneração diferida atribuída ao período de desempenho anterior que se tornou adquirida mas está sujeita a períodos de retenção</t>
  </si>
  <si>
    <t>Pecuniária</t>
  </si>
  <si>
    <t xml:space="preserve">Instrumentos associados a ações ou instrumentos não pecuniários equivalentes </t>
  </si>
  <si>
    <t>Outros instrumentos</t>
  </si>
  <si>
    <t>Outras formas</t>
  </si>
  <si>
    <t>Função de gestão do órgão de administração</t>
  </si>
  <si>
    <t>Montante total</t>
  </si>
  <si>
    <t>Modelo EU REM4 — Remuneração igual ou superior a 1 milhão de EUR por ano</t>
  </si>
  <si>
    <t>EUR</t>
  </si>
  <si>
    <t>Membros do pessoal identificados que auferem remunerações elevadas na aceção do artigo 450.º, alínea i), do CRR</t>
  </si>
  <si>
    <t>de 1 000 000 até menos de 1 500 000</t>
  </si>
  <si>
    <t>de 1 500 000 até menos de 2 000 000</t>
  </si>
  <si>
    <t>de 2 000 000 até menos de 2 500 000</t>
  </si>
  <si>
    <t>de 2 500 000 até menos de 3 000 000</t>
  </si>
  <si>
    <t>de 3 000 000 até menos de 3 500 000</t>
  </si>
  <si>
    <t>de 3 500 000 até menos de 4 000 000</t>
  </si>
  <si>
    <t>de 4 000 000 até menos de 4 500 000</t>
  </si>
  <si>
    <t>de 4 500 000 até menos de 5 000 000</t>
  </si>
  <si>
    <t>de 5 000 000 até menos de 6 000 000</t>
  </si>
  <si>
    <t>de 6 000 000 até menos de 7 000 000</t>
  </si>
  <si>
    <t>de 7 000 000 até menos de 8 000 000</t>
  </si>
  <si>
    <t>Modelo EU REM5 — Informação sobre a remuneração do pessoal cuja atividade profissional tem um impacto significativo no perfil de risco das instituições (pessoal identificado)</t>
  </si>
  <si>
    <t xml:space="preserve">a </t>
  </si>
  <si>
    <t>Remuneração do órgão de administração</t>
  </si>
  <si>
    <t>Segmentos de atividade</t>
  </si>
  <si>
    <t>Total do órgão de administração</t>
  </si>
  <si>
    <t>Banca de investimento</t>
  </si>
  <si>
    <t>Banca de retalho</t>
  </si>
  <si>
    <t>Gestão de ativos</t>
  </si>
  <si>
    <t>Funções empresariais</t>
  </si>
  <si>
    <t>Funções de controlo interno independentes</t>
  </si>
  <si>
    <t>Todos os outros</t>
  </si>
  <si>
    <t xml:space="preserve">Total </t>
  </si>
  <si>
    <t>Número total de membros do pessoal identificados</t>
  </si>
  <si>
    <t>Do qual: membros do órgão de administração</t>
  </si>
  <si>
    <t>Do qual: outros membros da direção de topo</t>
  </si>
  <si>
    <t>Do qual: outro pessoal identificado</t>
  </si>
  <si>
    <t>Remuneração total do pessoal identificado</t>
  </si>
  <si>
    <t xml:space="preserve">Do qual: remuneração variável </t>
  </si>
  <si>
    <t xml:space="preserve">Do qual: remuneração fixa </t>
  </si>
  <si>
    <t>Modelo EU AE1 - Ativos onerados e não onerados</t>
  </si>
  <si>
    <t>Montante escriturado dos ativos onerados</t>
  </si>
  <si>
    <t>Justo valor dos ativos onerados</t>
  </si>
  <si>
    <t>Montante escriturado dos ativos não onerados</t>
  </si>
  <si>
    <t>Justo valor dos ativos não onerados</t>
  </si>
  <si>
    <t>do qual, EHQLA e HQLA nocionalmente elegíveis</t>
  </si>
  <si>
    <t>do qual, EHQLA e HQLA</t>
  </si>
  <si>
    <t>Ativos da instituição que divulga as informações</t>
  </si>
  <si>
    <t>Instrumentos de capital próprio</t>
  </si>
  <si>
    <t>do qual: obrigações cobertas</t>
  </si>
  <si>
    <t>do qual: titularizações</t>
  </si>
  <si>
    <t>do qual: emitido por administrações públicas</t>
  </si>
  <si>
    <t>do qual: emitido por empresas financeiras</t>
  </si>
  <si>
    <t>do qual: emitido por empresas não-financeiras</t>
  </si>
  <si>
    <t>Modelo EU AE2 - Cauções recebidas e valores mobiliários representativos de dívida próprios emitidos</t>
  </si>
  <si>
    <t>Justo valor das cauções oneradas recebidas ou dos valores mobiliários representativos de dívida próprios emitidos</t>
  </si>
  <si>
    <t>Não onerado</t>
  </si>
  <si>
    <t>Justo valor das cauções recebidas ou dos valores mobiliários representativos de dívida próprios emitidos disponíveis para oneração</t>
  </si>
  <si>
    <t>Cauções recebidas pela instituição que divulga as informações</t>
  </si>
  <si>
    <t>Empréstimos à vista</t>
  </si>
  <si>
    <t>Empréstimos e adiantamentos com exceção dos empréstimos à vista</t>
  </si>
  <si>
    <t>230</t>
  </si>
  <si>
    <t>Outras cauções recebidas</t>
  </si>
  <si>
    <t>240</t>
  </si>
  <si>
    <t>Valores mobiliários representativos de dívida próprios emitidos com exceção de obrigações cobertas ou titularizações</t>
  </si>
  <si>
    <t xml:space="preserve"> Obrigações cobertas próprias e titularizações emitidas e ainda não dadas em garantia</t>
  </si>
  <si>
    <t xml:space="preserve">TOTAL DE CAUÇÕES RECEBIDAS E VALORES MOBILIÁRIOS REPRESENTATIVOS DE DÍVIDA PRÓPRIOS EMITIDOS </t>
  </si>
  <si>
    <t>Modelo EU AE3 - Fontes de oneração</t>
  </si>
  <si>
    <t>Passivos de contrapartida, passivos contingentes ou valores mobiliários emprestados</t>
  </si>
  <si>
    <t>Montante escriturado de alguns passivos financeiros específicos</t>
  </si>
  <si>
    <t xml:space="preserve"> </t>
  </si>
  <si>
    <t>(Milhares de euros)</t>
  </si>
  <si>
    <t>Mínimo Exigido
Pilar 1</t>
  </si>
  <si>
    <t>Requisitos adicionais 
Pilar 2</t>
  </si>
  <si>
    <t>Reserva de Conservação de fundos próprios</t>
  </si>
  <si>
    <t>Reserva de
O-SII</t>
  </si>
  <si>
    <t>CET1</t>
  </si>
  <si>
    <t>T1</t>
  </si>
  <si>
    <t>Facilidades de crédito fora de Balanço</t>
  </si>
  <si>
    <t>Posição em risco original</t>
  </si>
  <si>
    <t>Valor da posição em risco</t>
  </si>
  <si>
    <t>Ativos ponderados pelo risco (RWA)</t>
  </si>
  <si>
    <t>Ponderação média (RW)</t>
  </si>
  <si>
    <t>Não utilizado</t>
  </si>
  <si>
    <t>Utilizado</t>
  </si>
  <si>
    <t>Grandes empresas</t>
  </si>
  <si>
    <t>Pequenas e médias empresas</t>
  </si>
  <si>
    <t>Empréstimos especializados</t>
  </si>
  <si>
    <t>Ações</t>
  </si>
  <si>
    <t>Posições em risco sobre ações da carteira bancária</t>
  </si>
  <si>
    <t>Ações cotadas</t>
  </si>
  <si>
    <t>Ações não cotadas</t>
  </si>
  <si>
    <t>Private equity</t>
  </si>
  <si>
    <t>Custo de aquisição / Valor nocional</t>
  </si>
  <si>
    <t>Justo valor</t>
  </si>
  <si>
    <t>Preço de mercado</t>
  </si>
  <si>
    <t>Valor de balanço</t>
  </si>
  <si>
    <t>Resultado do exercício decorrente de vendas e liquidações (1)</t>
  </si>
  <si>
    <t>Total de ganhos ou perdas não realizados (2)</t>
  </si>
  <si>
    <t>Total de ganhos ou perdas inerentes a reavaliações latentes (3)</t>
  </si>
  <si>
    <t>NOTA: Não se encontram incluídas as ações emitidas pela própria instituição, assim como os derivados sobre essas ações.</t>
  </si>
  <si>
    <t>(1) Resultado do exercício decorrente de vendas e liquidações: resultados realizados, antes de impostos.</t>
  </si>
  <si>
    <t>Posições da classe de risco de "Equity"</t>
  </si>
  <si>
    <t>Inclui fundos de capital de risco que no âmbito do método Look-Through</t>
  </si>
  <si>
    <t>são tratados pelos métodos da ponderação simples ou pelo método padrão simplificado</t>
  </si>
  <si>
    <t>Posições em risco</t>
  </si>
  <si>
    <t>Ativos ponderados pelo risco</t>
  </si>
  <si>
    <t>Fundos de capital de risco</t>
  </si>
  <si>
    <t>Participações financeiras (CRR 48)</t>
  </si>
  <si>
    <t>Outras ações</t>
  </si>
  <si>
    <t>Stress tests sobre a carteira de negociação</t>
  </si>
  <si>
    <t>Cenário com impacto negativo</t>
  </si>
  <si>
    <t>Impacto</t>
  </si>
  <si>
    <t>CENÁRIOS STANDARD</t>
  </si>
  <si>
    <t>Variação paralela da curva de rendimentos em +/- 100 p.b.</t>
  </si>
  <si>
    <t>Variação no declive da curva de rendimentos, para maturidades entre 2 e 10 anos,  até +/- 25 p.b.</t>
  </si>
  <si>
    <t>4 combinações possíveis dos 2 cenários anteriores</t>
  </si>
  <si>
    <t>Variação dos principais índices acionistas em +/- 30%</t>
  </si>
  <si>
    <t>Variação das taxas de câmbio (em relação ao Euro) em +/- 10% para as principais moedas e +/- 25% para as restantes moedas</t>
  </si>
  <si>
    <t>CENÁRIOS NÃO-STANDARD</t>
  </si>
  <si>
    <t xml:space="preserve">Alargamento/Estreitamento do Bid Ask Spread </t>
  </si>
  <si>
    <t>Análise de sensibilidade ao risco de taxa de juro da carteira bancária</t>
  </si>
  <si>
    <t>Valor</t>
  </si>
  <si>
    <t>+200 pb</t>
  </si>
  <si>
    <t>-200 pb</t>
  </si>
  <si>
    <t>Banco central Europeu</t>
  </si>
  <si>
    <t>Outros bancos centrais</t>
  </si>
  <si>
    <t>Buffer de liquidez do BCE</t>
  </si>
  <si>
    <t>Financiamento líquido no BCE (ii)</t>
  </si>
  <si>
    <t>Modelo EU INS1 — Participações em empresas de seguros</t>
  </si>
  <si>
    <t>Montante de exposição ao risco</t>
  </si>
  <si>
    <t>Instrumentos de fundos próprios detidos em empresas de seguros, empresas de resseguros ou ou de uma sociedade gestora de participações no setor de seguros não deduzidos aos fundos próprios</t>
  </si>
  <si>
    <t>Modelo EU INS2 - Conglomerados financeiros - informações sobre os fundos próprios e o rácio de adequação dos fundos próprios</t>
  </si>
  <si>
    <t xml:space="preserve">Requisitos complementares de fundos próprios do conglomerado financeiro (montante) </t>
  </si>
  <si>
    <t>Rácio de adequação dos fundos próprios do conglomerado financeiro (%)</t>
  </si>
  <si>
    <t xml:space="preserve">Modelo EU LI1 – Diferenças entre os âmbitos de consolidação contabilístico e regulamentar e mapeamento das categorias das demonstrações financeiras com as categorias de risco regulamentares </t>
  </si>
  <si>
    <t>Montantes escriturados tal como apresentados nas demonstrações financeiras publicadas</t>
  </si>
  <si>
    <t>Montantes escriturados no âmbito de consolidação prudencial</t>
  </si>
  <si>
    <t>Montantes escriturados dos elementos</t>
  </si>
  <si>
    <t>Sujeitos ao quadro do risco de crédito</t>
  </si>
  <si>
    <t xml:space="preserve">Sujeitos ao quadro do CCR </t>
  </si>
  <si>
    <t>Sujeitos ao quadro da titularização</t>
  </si>
  <si>
    <t>Sujeitos ao quadro do risco de mercado</t>
  </si>
  <si>
    <t>Não sujeitos a requisitos de fundos próprios nem sujeitos a deduções aos fundos próprios</t>
  </si>
  <si>
    <t xml:space="preserve">Modelo EU LI2 – Principais fontes de diferenças entre os montantes de exposição regulamentares e os montantes escriturados nas demonstrações financeiras </t>
  </si>
  <si>
    <t xml:space="preserve">Elementos sujeitos ao </t>
  </si>
  <si>
    <t>Quadro do risco de crédito</t>
  </si>
  <si>
    <t xml:space="preserve">Quadro da titularização </t>
  </si>
  <si>
    <t xml:space="preserve">Quadro do CCR </t>
  </si>
  <si>
    <t>Quadro do risco de mercado</t>
  </si>
  <si>
    <t>Montante escriturado dos ativos no âmbito da consolidação prudencial (segundo o modelo LI1)</t>
  </si>
  <si>
    <t>Montante escriturado dos passivos no âmbito da consolidação prudencial (segundo o modelo LI1)</t>
  </si>
  <si>
    <t>Montante líquido total no âmbito da consolidação prudencial</t>
  </si>
  <si>
    <t>Montantes extrapatrimoniais</t>
  </si>
  <si>
    <t xml:space="preserve">Diferenças nas avaliações </t>
  </si>
  <si>
    <t>Diferenças devidas a regras de compensação diferentes, para além das já incluídas na linha 2</t>
  </si>
  <si>
    <t>Diferenças devidas à consideração das provisões</t>
  </si>
  <si>
    <t>Diferenças devidas à utilização de técnicas de redução do risco de crédito</t>
  </si>
  <si>
    <t>Diferenças devidas aos fatores de conversão de crédito</t>
  </si>
  <si>
    <t>Diferenças devidas à titularização com transferência de risco</t>
  </si>
  <si>
    <t>Outras diferenças</t>
  </si>
  <si>
    <t>Montantes de exposição considerados para fins regulamentares</t>
  </si>
  <si>
    <t xml:space="preserve">Modelo EU LI3 – Especificação das diferenças nos âmbitos da consolidação (entidade a entidade) </t>
  </si>
  <si>
    <t>Nome da entidade</t>
  </si>
  <si>
    <t>Método de consolidação contabilística</t>
  </si>
  <si>
    <t>Método de consolidação prudencial</t>
  </si>
  <si>
    <t>Descrição da entidade</t>
  </si>
  <si>
    <t>Consolidação total</t>
  </si>
  <si>
    <t>Consolidação proporcional</t>
  </si>
  <si>
    <t>Método da equivalência patrimonial</t>
  </si>
  <si>
    <t>Sem consolidação nem dedução</t>
  </si>
  <si>
    <t>Deduzidas</t>
  </si>
  <si>
    <t>X</t>
  </si>
  <si>
    <t>Modelo EU PV1: Ajustamentos de avaliação prudente (PVA)</t>
  </si>
  <si>
    <t>Formato fixo</t>
  </si>
  <si>
    <t>EU e1</t>
  </si>
  <si>
    <t>EU e2</t>
  </si>
  <si>
    <t>Categoria de risco</t>
  </si>
  <si>
    <t>AVA ao nível das categorias — incerteza de avaliação</t>
  </si>
  <si>
    <t>Total o nível das categorias após diversificação</t>
  </si>
  <si>
    <t>AVA ao nível das categorias</t>
  </si>
  <si>
    <t>Taxas de juro</t>
  </si>
  <si>
    <t>Cambial</t>
  </si>
  <si>
    <t>Crédito</t>
  </si>
  <si>
    <t>Mercadorias</t>
  </si>
  <si>
    <t>AVA baseados nas margens de crédito antecipadas</t>
  </si>
  <si>
    <t>AVA baseados nos custos de investimento e de financiamento</t>
  </si>
  <si>
    <t>Incerteza dos preços de mercado</t>
  </si>
  <si>
    <t>Custos de encerramento</t>
  </si>
  <si>
    <t>Posições concentradas</t>
  </si>
  <si>
    <t>Rescisão antecipada</t>
  </si>
  <si>
    <t>Risco de modelo</t>
  </si>
  <si>
    <t>Custos administrativos futuros</t>
  </si>
  <si>
    <t>Total dos Ajustamentos de Avaliação Adicionais (AVA)</t>
  </si>
  <si>
    <t>Modelo EU CQ3: Qualidade de crédito das exposições produtivas e não produtivas, por dias de incumprimento</t>
  </si>
  <si>
    <t>Não vencidos ou vencidos ≤ 30 dias</t>
  </si>
  <si>
    <t>Vencidos &gt; 30 dias ≤ 90 dias</t>
  </si>
  <si>
    <t xml:space="preserve">Vencido
&gt; 90 dias
≤ 180 dias
</t>
  </si>
  <si>
    <t xml:space="preserve">Vencido
&gt; 180 dias
≤ 1 ano
</t>
  </si>
  <si>
    <t xml:space="preserve">Vencido
&gt; 1 ano ≤ 2 anos
</t>
  </si>
  <si>
    <t xml:space="preserve">Vencido
&gt; 2 anos ≤ 5 anos
</t>
  </si>
  <si>
    <t xml:space="preserve">Vencido
&gt; 5 anos ≤ 7 anos
</t>
  </si>
  <si>
    <t>Vencido &gt; 7 anos</t>
  </si>
  <si>
    <t xml:space="preserve">      do qual, PME</t>
  </si>
  <si>
    <t xml:space="preserve"> Modelo EU OR1 — Requisitos de fundos próprios para risco operacional e montantes de exposição ponderados pelo risco</t>
  </si>
  <si>
    <t>Atividades bancárias</t>
  </si>
  <si>
    <t>Indicador relevante</t>
  </si>
  <si>
    <t>Ano -3</t>
  </si>
  <si>
    <t>Ano -2</t>
  </si>
  <si>
    <t>Atividades bancárias sujeitas ao método do indicador básico (BIA)</t>
  </si>
  <si>
    <t>Atividades bancárias sujeitas ao método padrão (TSA) /método padrão alternativo (ASA)</t>
  </si>
  <si>
    <t>Sujeitas ao TSA:</t>
  </si>
  <si>
    <t>Sujeitas ao ASA:</t>
  </si>
  <si>
    <t>Atividades bancárias sujeitas ao método de medição avançada (AMA)</t>
  </si>
  <si>
    <t>Modelo EU CR6-A – Âmbito da utilização dos métodos IRB e SA</t>
  </si>
  <si>
    <t>Valor de exposição como definido no artigo 166.º do CRR para as exposições que são objeto do método IRB</t>
  </si>
  <si>
    <t>Valor total de exposição para as exposições que são objeto do método padrão e do método IRB</t>
  </si>
  <si>
    <t>Percentagem do valor total de exposição que é objeto de utilização parcial permanente do método SA (%)</t>
  </si>
  <si>
    <t>Percentagem do valor total de exposição que é objeto do método IRB (%)</t>
  </si>
  <si>
    <t>Percentagem do valor total de exposição que é objeto de u plano de implantação (%)</t>
  </si>
  <si>
    <t>1.1</t>
  </si>
  <si>
    <t xml:space="preserve">do qual, Administrações regionais ou autoridades locais </t>
  </si>
  <si>
    <t>1.2</t>
  </si>
  <si>
    <t xml:space="preserve">do qual, entidades do setor público </t>
  </si>
  <si>
    <t>do qual, Empresas - Financiamento especializado, excluindo no âmbito do método de afetação</t>
  </si>
  <si>
    <t>do qual, Empresas - Financiamento especializado no âmbito do método de afetação</t>
  </si>
  <si>
    <t>do qual, Retalho – Garantido por imóveis, PME</t>
  </si>
  <si>
    <t>do qual, Retalho – Garantido por imóveis, não PME</t>
  </si>
  <si>
    <t>Outros ativos que não representam obrigações de crédito</t>
  </si>
  <si>
    <t>Classe de exposição</t>
  </si>
  <si>
    <t>Número de devedores no final do ano anterior</t>
  </si>
  <si>
    <t>Taxa de incumprimento média observada (%)</t>
  </si>
  <si>
    <t>PD média ponderada das exposições (%)</t>
  </si>
  <si>
    <t>PD média (%)</t>
  </si>
  <si>
    <t>Média
histórico
anual
taxa de incumprimento (%)</t>
  </si>
  <si>
    <t>do qual, número de
devedores em situação de incumprimento durante o ano</t>
  </si>
  <si>
    <t>PD média</t>
  </si>
  <si>
    <t>0,00 a &lt; 0,15</t>
  </si>
  <si>
    <t>0,00 a &lt; 0,10</t>
  </si>
  <si>
    <t>0,10 a &lt;0,15</t>
  </si>
  <si>
    <t>0,15 a &lt; 0,25</t>
  </si>
  <si>
    <t>0,25 a &lt;0,50</t>
  </si>
  <si>
    <t>0,50 a &lt;0,75</t>
  </si>
  <si>
    <t>0,75 a &lt;2,50</t>
  </si>
  <si>
    <t>0,75 a &lt;1,75</t>
  </si>
  <si>
    <t>1,75 a &lt;2,5</t>
  </si>
  <si>
    <t>2,50 a &lt;10,00</t>
  </si>
  <si>
    <t>2,5 a &lt;5</t>
  </si>
  <si>
    <t>5 a &lt;10</t>
  </si>
  <si>
    <t>10,00 a &lt;100,00</t>
  </si>
  <si>
    <t>10 a &lt;20</t>
  </si>
  <si>
    <t>20 a &lt;30</t>
  </si>
  <si>
    <t>30,00 a &lt;100,00</t>
  </si>
  <si>
    <t>100,00 (por defeito)</t>
  </si>
  <si>
    <t>F-IRB</t>
  </si>
  <si>
    <t>Equivalente de notação externa</t>
  </si>
  <si>
    <t>Participações em empresas de seguros</t>
  </si>
  <si>
    <t>Conglomerados financeiros - informações sobre os fundos próprios e o rácio de adequação dos fundos próprios</t>
  </si>
  <si>
    <t xml:space="preserve">Diferenças entre os âmbitos da consolidação contabilística e prudencial e o mapeamento das categorias das demonstrações financeiras com categorias de risco regulamentar </t>
  </si>
  <si>
    <t xml:space="preserve">Principais fontes de diferenças entre os montantes de exposição regulamentares e os montantes escriturados nas demonstrações financeiras </t>
  </si>
  <si>
    <t xml:space="preserve">Especificação das diferenças nos âmbitos da consolidação (entidade a entidade) </t>
  </si>
  <si>
    <t>Ajustamentos de avaliação prudente (PVA)</t>
  </si>
  <si>
    <t>Qualidade de crédito das exposições produtivas e não produtivas, por dias de incumprimento</t>
  </si>
  <si>
    <t>Âmbito da utilização dos métodos IRB e SA</t>
  </si>
  <si>
    <t>Requisitos de fundos próprios para risco operacional e montantes de exposição ponderados pelo risco</t>
  </si>
  <si>
    <t xml:space="preserve">Remuneração atribuída para o exercício financeiro </t>
  </si>
  <si>
    <t>Pagamentos especiais ao pessoal cuja atividade profissional tem um impacto significativo no perfil de risco das instituições (pessoal identificado)</t>
  </si>
  <si>
    <t xml:space="preserve">Remuneração diferida </t>
  </si>
  <si>
    <t>Remuneração igual ou superior a 1 milhão de EUR por ano</t>
  </si>
  <si>
    <t>Informação sobre a remuneração do pessoal cuja atividade profissional tem um impacto significativo no perfil de risco das instituições (pessoal identificado)</t>
  </si>
  <si>
    <t>Ativos onerados e não onerados</t>
  </si>
  <si>
    <t>Cauções recebidas e valores mobiliários representativos de dívida próprios emitidos</t>
  </si>
  <si>
    <t>Fontes de oneração</t>
  </si>
  <si>
    <t>Requisitos mínimos de capital no âmbito do SREP</t>
  </si>
  <si>
    <t>Ativos líquidos integrados nas pools de colateral elegível</t>
  </si>
  <si>
    <t>Requisitos mínimos de fundos próprios no âmbito do SREP (Supervisory review and evaluation process)</t>
  </si>
  <si>
    <r>
      <t xml:space="preserve">% Capitais próprios </t>
    </r>
    <r>
      <rPr>
        <vertAlign val="superscript"/>
        <sz val="11"/>
        <rFont val="FocoMbcp Light"/>
        <family val="2"/>
      </rPr>
      <t>(1)</t>
    </r>
  </si>
  <si>
    <r>
      <t xml:space="preserve">Ativos líquidos integrados nas </t>
    </r>
    <r>
      <rPr>
        <b/>
        <i/>
        <sz val="14"/>
        <color rgb="FFD1005D"/>
        <rFont val="FocoMbcp"/>
        <family val="2"/>
      </rPr>
      <t>pools</t>
    </r>
    <r>
      <rPr>
        <b/>
        <sz val="14"/>
        <color rgb="FFD1005D"/>
        <rFont val="FocoMbcp"/>
        <family val="2"/>
      </rPr>
      <t xml:space="preserve"> de colateral elegível</t>
    </r>
  </si>
  <si>
    <t xml:space="preserve">EU CC1 </t>
  </si>
  <si>
    <t xml:space="preserve">EU CC2 </t>
  </si>
  <si>
    <t xml:space="preserve">EU OV1 </t>
  </si>
  <si>
    <t xml:space="preserve">EU KM1 </t>
  </si>
  <si>
    <t xml:space="preserve">EU CCyB1 </t>
  </si>
  <si>
    <t>EU CCyB2</t>
  </si>
  <si>
    <t xml:space="preserve">EU CCR1 </t>
  </si>
  <si>
    <t xml:space="preserve">EU CCR2 </t>
  </si>
  <si>
    <t xml:space="preserve">EU CCR3 </t>
  </si>
  <si>
    <t xml:space="preserve">EU CCR4 </t>
  </si>
  <si>
    <t xml:space="preserve">EU CCR5 </t>
  </si>
  <si>
    <t xml:space="preserve">EU CCR6 </t>
  </si>
  <si>
    <t xml:space="preserve">EU CCR7 </t>
  </si>
  <si>
    <t xml:space="preserve">EU CCR8 </t>
  </si>
  <si>
    <t>EU CR1</t>
  </si>
  <si>
    <t>EU CR1-A</t>
  </si>
  <si>
    <t>EU CR2</t>
  </si>
  <si>
    <t>EU CR2A</t>
  </si>
  <si>
    <t>Variações do volume de empréstimos e adiantamentos não produtivos e recuperações acumuladas líquidas relacionadas</t>
  </si>
  <si>
    <t xml:space="preserve">EU CR3 </t>
  </si>
  <si>
    <t xml:space="preserve">EU CR4 </t>
  </si>
  <si>
    <t xml:space="preserve">EU CR5 </t>
  </si>
  <si>
    <t xml:space="preserve">EU CR6 </t>
  </si>
  <si>
    <r>
      <t>Método IRB – Exposições ao risco de crédito por classes de exposição e intervalo de PD (</t>
    </r>
    <r>
      <rPr>
        <i/>
        <sz val="10"/>
        <color rgb="FF575756"/>
        <rFont val="FocoMbcp"/>
        <family val="2"/>
      </rPr>
      <t>past due</t>
    </r>
    <r>
      <rPr>
        <sz val="10"/>
        <color rgb="FF575756"/>
        <rFont val="FocoMbcp"/>
        <family val="2"/>
      </rPr>
      <t>)</t>
    </r>
  </si>
  <si>
    <t>EU CR7</t>
  </si>
  <si>
    <t xml:space="preserve">EU CR7-A </t>
  </si>
  <si>
    <t xml:space="preserve">EU CR8 </t>
  </si>
  <si>
    <t xml:space="preserve">EU CR10 </t>
  </si>
  <si>
    <t xml:space="preserve">EU-SEC1 </t>
  </si>
  <si>
    <t xml:space="preserve">EU-SEC2 </t>
  </si>
  <si>
    <t>EU-SEC3</t>
  </si>
  <si>
    <t>EU-SEC4</t>
  </si>
  <si>
    <t xml:space="preserve">EU-SEC5 </t>
  </si>
  <si>
    <t>EU CQ1</t>
  </si>
  <si>
    <t>EU CQ2</t>
  </si>
  <si>
    <t>EU CQ4</t>
  </si>
  <si>
    <t>EU CQ5</t>
  </si>
  <si>
    <t>EU CQ6</t>
  </si>
  <si>
    <t>EU CQ7</t>
  </si>
  <si>
    <t>EU CQ8</t>
  </si>
  <si>
    <t>EU MR1</t>
  </si>
  <si>
    <t>EU MR2-A</t>
  </si>
  <si>
    <t>EU MR2-B</t>
  </si>
  <si>
    <t xml:space="preserve">EU MR3 </t>
  </si>
  <si>
    <t xml:space="preserve">EU MR4 </t>
  </si>
  <si>
    <t xml:space="preserve">EU LR1 </t>
  </si>
  <si>
    <t xml:space="preserve">EU LR2 </t>
  </si>
  <si>
    <t>EU LR3</t>
  </si>
  <si>
    <t xml:space="preserve">EU LIQ1 </t>
  </si>
  <si>
    <t>EU LIQ2</t>
  </si>
  <si>
    <t>Ativos por impostos diferidos decorrentes de diferenças temporárias (montante acima do limiar de 10 %, líquido do passivo por impostos correspondente, se estiverem preenchidas as condições previstas no artigo 38.º, n.º 3, do CRR) (valor negativo)</t>
  </si>
  <si>
    <t>Deduções dos AT1 elegíveis que excedem os AT1 da instituição (valor negativo)</t>
  </si>
  <si>
    <t>Deduções dos T2 elegíveis que excedem os T2 da instituição (valor negativo)</t>
  </si>
  <si>
    <t>EU-56a </t>
  </si>
  <si>
    <t xml:space="preserve">Detenções diretas e indiretas de fundos próprios e passivos elegíveis de entidades do setor financeiro nas quais a instituição não tem um investimento significativo (montante abaixo do limiar de 10 % e líquido de posições curtas elegíveis)   </t>
  </si>
  <si>
    <t>Ativos por impostos diferidos decorrentes de diferenças temporárias (montante abaixo do limiar de 17,65 %, líquido do passivo por impostos correspondente, se estiverem preenchidas as condições previstas no artigo 38.º, n.º 3, do CRR)</t>
  </si>
  <si>
    <t>Balanço Consolidado de acordo com as Demontrações Financeiras publicadas</t>
  </si>
  <si>
    <t>Balanço Consolidado Regulamentar</t>
  </si>
  <si>
    <t>Referência às rubricas do Template CC1</t>
  </si>
  <si>
    <t>ATIVOS</t>
  </si>
  <si>
    <t>Caixa e disponibilidades em Bancos Centrais</t>
  </si>
  <si>
    <t>Disponibilidades em outras instituições de crédito</t>
  </si>
  <si>
    <t>Ativos financeiros ao custo amortizado</t>
  </si>
  <si>
    <t>Aplicações em instituições de crédito</t>
  </si>
  <si>
    <t>Créditos a clientes</t>
  </si>
  <si>
    <t xml:space="preserve">Dos quais: </t>
  </si>
  <si>
    <t>Empréstimos subordinados</t>
  </si>
  <si>
    <t>Títulos de dívida</t>
  </si>
  <si>
    <t>Ativos financeiros ao justo valor através de resultados</t>
  </si>
  <si>
    <t>Ativos financeiros detidos para negociação</t>
  </si>
  <si>
    <t>Ativos financeiros não detidos para negociação</t>
  </si>
  <si>
    <t>obrigatoriamente ao justo valor através de resultados</t>
  </si>
  <si>
    <t>Ativos financeiros designados ao justo valor</t>
  </si>
  <si>
    <t>através de resultados</t>
  </si>
  <si>
    <t>Ativos financeiros ao justo valor através</t>
  </si>
  <si>
    <t>de outro rendimento integral</t>
  </si>
  <si>
    <t>Ativos com acordo de recompra</t>
  </si>
  <si>
    <t>Derivados de cobertura</t>
  </si>
  <si>
    <t>Investimentos em associadas</t>
  </si>
  <si>
    <t xml:space="preserve"> Detenções diretas e indiretas da instituição de instrumentos de FPP1 de entidades financeiras nas quais a instituição tem um investimento significativo</t>
  </si>
  <si>
    <t>Outros ajustamentos regulamentares de transição a FPP1</t>
  </si>
  <si>
    <t xml:space="preserve">Goodwill </t>
  </si>
  <si>
    <t>Ativos não correntes detidos para venda</t>
  </si>
  <si>
    <t>Propriedades de investimento</t>
  </si>
  <si>
    <t>Outros ativos tangíveis</t>
  </si>
  <si>
    <t>Goodwill e ativos intangíveis</t>
  </si>
  <si>
    <t>Goodwill e ativos intangíveis, excluindo ativos de programas informáticos classificados como ativos intangíveis não enquadráveis no ambito do artigo 13a da Reulamentação 241/2014</t>
  </si>
  <si>
    <t>Ativos por impostos correntes</t>
  </si>
  <si>
    <t>Ativos por impostos diferidos</t>
  </si>
  <si>
    <t>Dependentes de rendibilidade futura excluindo decorrentes de diferenças temporárias</t>
  </si>
  <si>
    <t>Decorrentes de diferenças temporárias ((montante acima do limite de 10%)</t>
  </si>
  <si>
    <t>Decorrentes de diferenças temporárias (montante acima do limiar de 17.65%)</t>
  </si>
  <si>
    <t>Ativos de fundos de pensões com benefícios definidos</t>
  </si>
  <si>
    <t>Fundo Único de Resolução</t>
  </si>
  <si>
    <t>Total do Ativo</t>
  </si>
  <si>
    <t>PASSIVOS</t>
  </si>
  <si>
    <t>Passivos financeiros ao custo amortizado</t>
  </si>
  <si>
    <t>Recursos de instituições de crédito</t>
  </si>
  <si>
    <t>Recursos de clientes e outros empréstimos</t>
  </si>
  <si>
    <t>Títulos de dívida não subordinada emitidos</t>
  </si>
  <si>
    <t>Instrumentos de fundos próprios e prémios de emissão conexos</t>
  </si>
  <si>
    <t>Instrumentos de fundos próprios emitidos por filiais e detidos por terceiros</t>
  </si>
  <si>
    <t>Passivos financeiros ao justo valor através de resultados</t>
  </si>
  <si>
    <t>Passivos financeiros detidos para negociação</t>
  </si>
  <si>
    <t>Passivos financeiros designados ao justo valor</t>
  </si>
  <si>
    <t>Passivos não correntes detidos para venda</t>
  </si>
  <si>
    <t>Provisões</t>
  </si>
  <si>
    <t>Passivos por impostos correntes</t>
  </si>
  <si>
    <t>Passivos por impostos diferidos</t>
  </si>
  <si>
    <t>Outros passivos</t>
  </si>
  <si>
    <t>Total do Passivo</t>
  </si>
  <si>
    <t>Capitais Próprios</t>
  </si>
  <si>
    <t>Ações preferenciais</t>
  </si>
  <si>
    <t>Reservas legais e estatutárias</t>
  </si>
  <si>
    <t>Resultado líquido do exercício atribuível aos acionistas</t>
  </si>
  <si>
    <t>Total dos Capitais Próprios atribuíveis aos acionistas</t>
  </si>
  <si>
    <t>Interesses que não controlam</t>
  </si>
  <si>
    <t>Montante permitido nos FPP1 consolidados</t>
  </si>
  <si>
    <t>Montante permitido nos FPA1 consolidados</t>
  </si>
  <si>
    <t>Montante permitido nos FPA2 consolidados</t>
  </si>
  <si>
    <t>Total dos Capitais Próprios</t>
  </si>
  <si>
    <t>Total do Passivo e dos Capitais Próprios</t>
  </si>
  <si>
    <t>Rácio de fundos próprios principais de nível 1 (%)</t>
  </si>
  <si>
    <t xml:space="preserve">Requisitos de fundos próprios adicionais para fazer face a outros riscos que não o risco de alavancagem excessiva (%) </t>
  </si>
  <si>
    <t>Requisitos de fundos próprios adicionais para fazer face ao risco de alavancagem excessiva (em percentagem da medida de exposição total)</t>
  </si>
  <si>
    <t>AO</t>
  </si>
  <si>
    <t>BR</t>
  </si>
  <si>
    <t>CH</t>
  </si>
  <si>
    <t>DE</t>
  </si>
  <si>
    <t>ES</t>
  </si>
  <si>
    <t>FR</t>
  </si>
  <si>
    <t>GB</t>
  </si>
  <si>
    <t>HK</t>
  </si>
  <si>
    <t>KW</t>
  </si>
  <si>
    <t>LU</t>
  </si>
  <si>
    <t>MZ</t>
  </si>
  <si>
    <t>NL</t>
  </si>
  <si>
    <t>PL</t>
  </si>
  <si>
    <t>PT</t>
  </si>
  <si>
    <t>UA</t>
  </si>
  <si>
    <t>US</t>
  </si>
  <si>
    <t>Alpha utilizado para calcular o valor de exposição regulamentar</t>
  </si>
  <si>
    <t xml:space="preserve">Valor total de exposição </t>
  </si>
  <si>
    <t>Modelo EU CCR4 – Método IRB – exposições ao CCR por classes de exposição e escala de PD</t>
  </si>
  <si>
    <r>
      <rPr>
        <i/>
        <sz val="8"/>
        <color rgb="FF575756"/>
        <rFont val="FocoMbcp"/>
        <family val="2"/>
      </rPr>
      <t>Swaps</t>
    </r>
    <r>
      <rPr>
        <sz val="8"/>
        <color rgb="FF575756"/>
        <rFont val="FocoMbcp"/>
        <family val="2"/>
      </rPr>
      <t xml:space="preserve"> de risco de incumprimento uninominais</t>
    </r>
  </si>
  <si>
    <r>
      <rPr>
        <i/>
        <sz val="8"/>
        <color rgb="FF575756"/>
        <rFont val="FocoMbcp"/>
        <family val="2"/>
      </rPr>
      <t>Swaps</t>
    </r>
    <r>
      <rPr>
        <sz val="8"/>
        <color rgb="FF575756"/>
        <rFont val="FocoMbcp"/>
        <family val="2"/>
      </rPr>
      <t xml:space="preserve"> de risco de incumprimento indiciais</t>
    </r>
  </si>
  <si>
    <r>
      <rPr>
        <i/>
        <sz val="8"/>
        <color rgb="FF575756"/>
        <rFont val="FocoMbcp"/>
        <family val="2"/>
      </rPr>
      <t>Swaps</t>
    </r>
    <r>
      <rPr>
        <sz val="8"/>
        <color rgb="FF575756"/>
        <rFont val="FocoMbcp"/>
        <family val="2"/>
      </rPr>
      <t xml:space="preserve"> de retorno total</t>
    </r>
  </si>
  <si>
    <t xml:space="preserve">Do qual garantido por caução </t>
  </si>
  <si>
    <t>Do qual garantido por garantias financeiras</t>
  </si>
  <si>
    <t>Do qual garantido por derivados de crédito</t>
  </si>
  <si>
    <t>Titularização (risco específico)</t>
  </si>
  <si>
    <t>Euros</t>
  </si>
  <si>
    <t>(Componente CCP isenta das exposições em que uma instituição procede em nome de um cliente à compensação através de uma CCP) (método-padrão simplificado)</t>
  </si>
  <si>
    <t>(Exposições sobre empréstimos de fomento sub-rogados por bancos (ou unidades) de desenvolvimento não públicos excluídas)</t>
  </si>
  <si>
    <t>Transitional</t>
  </si>
  <si>
    <t>Média dos valores diários dos ativos de SFT em termos brutos, após ajustamento para operações contabilísticas de venda e líquidos dos montantes das contas a pagar e a receber em numerário associadas</t>
  </si>
  <si>
    <t>Divulgação de Disciplina de Mercado Dezembro 2021</t>
  </si>
  <si>
    <t xml:space="preserve">EU REM1 </t>
  </si>
  <si>
    <t xml:space="preserve">EU REM2 </t>
  </si>
  <si>
    <t>EU REM3</t>
  </si>
  <si>
    <t xml:space="preserve">EU REM4 </t>
  </si>
  <si>
    <t xml:space="preserve">EU REM5 </t>
  </si>
  <si>
    <t xml:space="preserve">EU AE1 </t>
  </si>
  <si>
    <t xml:space="preserve">EU AE2 </t>
  </si>
  <si>
    <t xml:space="preserve">EU AE3 </t>
  </si>
  <si>
    <t>Método IRB — Verificações a posteriori de PD por classe de exposição (escala de PD fixa)</t>
  </si>
  <si>
    <t>Método IRB — Verificações a posteriori de PD por classe de exposição (apenas para estimativas de PD de acordo com o artigo 180.º, n.º 1, alínea f), do CRR)</t>
  </si>
  <si>
    <t xml:space="preserve">CR9 </t>
  </si>
  <si>
    <t xml:space="preserve">CR9.1 </t>
  </si>
  <si>
    <t xml:space="preserve">EU LI1 </t>
  </si>
  <si>
    <t xml:space="preserve">EU LI2 </t>
  </si>
  <si>
    <t xml:space="preserve">EU LI3 </t>
  </si>
  <si>
    <t xml:space="preserve">EU INS1 </t>
  </si>
  <si>
    <t xml:space="preserve">EU INS2 </t>
  </si>
  <si>
    <t>EU PV1</t>
  </si>
  <si>
    <t>EU CQ3</t>
  </si>
  <si>
    <t xml:space="preserve">EU CR6-A </t>
  </si>
  <si>
    <r>
      <rPr>
        <sz val="10"/>
        <color theme="1"/>
        <rFont val="FocoMbcp"/>
        <family val="2"/>
      </rPr>
      <t xml:space="preserve">do qual: 
</t>
    </r>
    <r>
      <rPr>
        <sz val="10"/>
        <color rgb="FF000000"/>
        <rFont val="FocoMbcp"/>
        <family val="2"/>
      </rPr>
      <t>Total segundo o método de base na carteira de negociação</t>
    </r>
  </si>
  <si>
    <r>
      <rPr>
        <sz val="10"/>
        <color theme="1"/>
        <rFont val="FocoMbcp"/>
        <family val="2"/>
      </rPr>
      <t xml:space="preserve">do qual: 
</t>
    </r>
    <r>
      <rPr>
        <sz val="10"/>
        <color rgb="FF000000"/>
        <rFont val="FocoMbcp"/>
        <family val="2"/>
      </rPr>
      <t>Total segundo o método de base na carteira bancária</t>
    </r>
  </si>
  <si>
    <r>
      <t xml:space="preserve">Modelo CR9 — Método IRB — Verificações </t>
    </r>
    <r>
      <rPr>
        <b/>
        <i/>
        <sz val="14"/>
        <color rgb="FFD1005D"/>
        <rFont val="FocoMbcp"/>
        <family val="2"/>
      </rPr>
      <t>a posteriori</t>
    </r>
    <r>
      <rPr>
        <b/>
        <sz val="14"/>
        <color rgb="FFD1005D"/>
        <rFont val="FocoMbcp"/>
        <family val="2"/>
      </rPr>
      <t xml:space="preserve"> de PD por classe de exposição (escala de PD fixa)</t>
    </r>
  </si>
  <si>
    <r>
      <t xml:space="preserve">Modelo CR9.1 — Método IRB — Verificações </t>
    </r>
    <r>
      <rPr>
        <b/>
        <i/>
        <sz val="14"/>
        <color rgb="FFD1005D"/>
        <rFont val="FocoMbcp"/>
        <family val="2"/>
      </rPr>
      <t>a posteriori</t>
    </r>
    <r>
      <rPr>
        <b/>
        <sz val="14"/>
        <color rgb="FFD1005D"/>
        <rFont val="FocoMbcp"/>
        <family val="2"/>
      </rPr>
      <t xml:space="preserve"> de PD por classe de exposição (apenas para estimativas de PD de acordo com o artigo 180.º, n.º 1, alínea f), do CRR)</t>
    </r>
  </si>
  <si>
    <t>Produtos Outright</t>
  </si>
  <si>
    <r>
      <t xml:space="preserve">Montante total do ajustamento durante o exercício financeiro devido a ajustamentos implícitos </t>
    </r>
    <r>
      <rPr>
        <i/>
        <sz val="10"/>
        <color rgb="FF575756"/>
        <rFont val="FocoMbcp"/>
        <family val="2"/>
      </rPr>
      <t>ex post</t>
    </r>
    <r>
      <rPr>
        <sz val="10"/>
        <color rgb="FF575756"/>
        <rFont val="FocoMbcp"/>
        <family val="2"/>
      </rPr>
      <t xml:space="preserve"> (ou seja, variações do valor da remuneração diferida devido a variações dos preços dos instrumentos)</t>
    </r>
  </si>
  <si>
    <t>Ativos, cauções recebidas e valores mobiliários representativos de dívida próprios emitidos, com exceção de obrigações cobertas e titularizações, onerados</t>
  </si>
  <si>
    <t>(2) Total de ganhos ou perdas não realizados: reporta o montante das reservas de justo valor desta carteira na data da análise, pelo que não incorpora eventuais imparidades ou goodwill associados aos títulos respetivos; corresponde às mais/menos valias contabilísticas potenciais desta carteira, com relevação na conta de exploração em caso de alienação.</t>
  </si>
  <si>
    <t>(3) Total de ganhos ou perdas inerentes a reavaliações latentes: diferença entre o justo valor e o custo de aquisição dos títulos da carteira na data da análise. Reflete os ganhos/perdas totais subjacentes à carteira bancária de ações; contudo, parte das menos valias potenciais referidas poderão ter sido já reconhecidas, via resultados ou reservas (designadamente por imparidades ou goodwill).</t>
  </si>
  <si>
    <r>
      <t xml:space="preserve">Variação dos spreads dos </t>
    </r>
    <r>
      <rPr>
        <i/>
        <sz val="10"/>
        <color rgb="FF575756"/>
        <rFont val="FocoMbcp"/>
        <family val="2"/>
      </rPr>
      <t>swaps</t>
    </r>
    <r>
      <rPr>
        <sz val="10"/>
        <color rgb="FF575756"/>
        <rFont val="FocoMbcp"/>
        <family val="2"/>
      </rPr>
      <t xml:space="preserve"> em +/- 20 p.b.</t>
    </r>
  </si>
  <si>
    <r>
      <t xml:space="preserve">Vértices significativos </t>
    </r>
    <r>
      <rPr>
        <vertAlign val="superscript"/>
        <sz val="10"/>
        <color rgb="FF575756"/>
        <rFont val="FocoMbcp"/>
        <family val="2"/>
      </rPr>
      <t>(1)</t>
    </r>
  </si>
  <si>
    <r>
      <t xml:space="preserve">Cenários históricos </t>
    </r>
    <r>
      <rPr>
        <vertAlign val="superscript"/>
        <sz val="10"/>
        <color rgb="FF575756"/>
        <rFont val="FocoMbcp"/>
        <family val="2"/>
      </rPr>
      <t>(2)</t>
    </r>
  </si>
  <si>
    <r>
      <rPr>
        <vertAlign val="superscript"/>
        <sz val="10"/>
        <rFont val="FocoMbcp Light"/>
        <family val="2"/>
      </rPr>
      <t>(1)</t>
    </r>
    <r>
      <rPr>
        <sz val="10"/>
        <rFont val="FocoMbcp Light"/>
        <family val="2"/>
      </rPr>
      <t xml:space="preserve"> Os capitais próprios contabilísticos excluem produtos híbridos contabilizados na situação líquida não elegíveis para o CET1. </t>
    </r>
  </si>
  <si>
    <r>
      <t xml:space="preserve">Colateral elegível para efeitos do BCE, após </t>
    </r>
    <r>
      <rPr>
        <i/>
        <sz val="11"/>
        <color rgb="FF575756"/>
        <rFont val="FocoMbcp"/>
        <family val="2"/>
      </rPr>
      <t>haircuts</t>
    </r>
    <r>
      <rPr>
        <sz val="11"/>
        <color rgb="FF575756"/>
        <rFont val="FocoMbcp"/>
        <family val="2"/>
      </rPr>
      <t>:</t>
    </r>
  </si>
  <si>
    <r>
      <t xml:space="preserve">Na </t>
    </r>
    <r>
      <rPr>
        <i/>
        <sz val="11"/>
        <color rgb="FF575756"/>
        <rFont val="FocoMbcp"/>
        <family val="2"/>
      </rPr>
      <t>pool</t>
    </r>
    <r>
      <rPr>
        <sz val="11"/>
        <color rgb="FF575756"/>
        <rFont val="FocoMbcp"/>
        <family val="2"/>
      </rPr>
      <t xml:space="preserve"> de política monetária do BCE (i)</t>
    </r>
  </si>
  <si>
    <r>
      <t xml:space="preserve">Fora da </t>
    </r>
    <r>
      <rPr>
        <i/>
        <sz val="11"/>
        <color rgb="FF575756"/>
        <rFont val="FocoMbcp"/>
        <family val="2"/>
      </rPr>
      <t>pool</t>
    </r>
    <r>
      <rPr>
        <sz val="11"/>
        <color rgb="FF575756"/>
        <rFont val="FocoMbcp"/>
        <family val="2"/>
      </rPr>
      <t xml:space="preserve"> de política monetária do BCE </t>
    </r>
  </si>
  <si>
    <r>
      <t>BUFFER</t>
    </r>
    <r>
      <rPr>
        <b/>
        <sz val="11"/>
        <color rgb="FF575756"/>
        <rFont val="FocoMbcp"/>
        <family val="2"/>
      </rPr>
      <t xml:space="preserve"> DE LIQUIDEZ </t>
    </r>
    <r>
      <rPr>
        <sz val="11"/>
        <color rgb="FF575756"/>
        <rFont val="FocoMbcp"/>
        <family val="2"/>
      </rPr>
      <t>(iii)</t>
    </r>
  </si>
  <si>
    <t>EU OR1</t>
  </si>
  <si>
    <t>Ano anterior</t>
  </si>
  <si>
    <t>Ações ou direitos de propriedade equivalentes</t>
  </si>
  <si>
    <t>Dez 21</t>
  </si>
  <si>
    <t>Set 21</t>
  </si>
  <si>
    <t>Mar 21</t>
  </si>
  <si>
    <t>Dez 20</t>
  </si>
  <si>
    <r>
      <t>VaR</t>
    </r>
    <r>
      <rPr>
        <sz val="9"/>
        <color rgb="FF575756"/>
        <rFont val="FocoMbcp"/>
        <family val="2"/>
      </rPr>
      <t xml:space="preserve"> (o mais elevado de entre os valores </t>
    </r>
    <r>
      <rPr>
        <i/>
        <sz val="9"/>
        <color rgb="FF575756"/>
        <rFont val="FocoMbcp"/>
        <family val="2"/>
      </rPr>
      <t>a</t>
    </r>
    <r>
      <rPr>
        <sz val="9"/>
        <color rgb="FF575756"/>
        <rFont val="FocoMbcp"/>
        <family val="2"/>
      </rPr>
      <t xml:space="preserve"> e </t>
    </r>
    <r>
      <rPr>
        <i/>
        <sz val="9"/>
        <color rgb="FF575756"/>
        <rFont val="FocoMbcp"/>
        <family val="2"/>
      </rPr>
      <t>b</t>
    </r>
    <r>
      <rPr>
        <sz val="9"/>
        <color rgb="FF575756"/>
        <rFont val="FocoMbcp"/>
        <family val="2"/>
      </rPr>
      <t>)</t>
    </r>
  </si>
  <si>
    <r>
      <t>SVaR</t>
    </r>
    <r>
      <rPr>
        <sz val="9"/>
        <color rgb="FF575756"/>
        <rFont val="FocoMbcp"/>
        <family val="2"/>
      </rPr>
      <t xml:space="preserve"> (o mais elevado de entre os valores </t>
    </r>
    <r>
      <rPr>
        <i/>
        <sz val="9"/>
        <color rgb="FF575756"/>
        <rFont val="FocoMbcp"/>
        <family val="2"/>
      </rPr>
      <t>a</t>
    </r>
    <r>
      <rPr>
        <sz val="9"/>
        <color rgb="FF575756"/>
        <rFont val="FocoMbcp"/>
        <family val="2"/>
      </rPr>
      <t xml:space="preserve"> e </t>
    </r>
    <r>
      <rPr>
        <i/>
        <sz val="9"/>
        <color rgb="FF575756"/>
        <rFont val="FocoMbcp"/>
        <family val="2"/>
      </rPr>
      <t>b</t>
    </r>
    <r>
      <rPr>
        <sz val="9"/>
        <color rgb="FF575756"/>
        <rFont val="FocoMbcp"/>
        <family val="2"/>
      </rPr>
      <t>)</t>
    </r>
  </si>
  <si>
    <r>
      <t>IRC</t>
    </r>
    <r>
      <rPr>
        <sz val="9"/>
        <color rgb="FF575756"/>
        <rFont val="FocoMbcp"/>
        <family val="2"/>
      </rPr>
      <t xml:space="preserve"> (o mais elevado de entre os valores </t>
    </r>
    <r>
      <rPr>
        <i/>
        <sz val="9"/>
        <color rgb="FF575756"/>
        <rFont val="FocoMbcp"/>
        <family val="2"/>
      </rPr>
      <t>a</t>
    </r>
    <r>
      <rPr>
        <sz val="9"/>
        <color rgb="FF575756"/>
        <rFont val="FocoMbcp"/>
        <family val="2"/>
      </rPr>
      <t xml:space="preserve"> e </t>
    </r>
    <r>
      <rPr>
        <i/>
        <sz val="9"/>
        <color rgb="FF575756"/>
        <rFont val="FocoMbcp"/>
        <family val="2"/>
      </rPr>
      <t>b</t>
    </r>
    <r>
      <rPr>
        <sz val="9"/>
        <color rgb="FF575756"/>
        <rFont val="FocoMbcp"/>
        <family val="2"/>
      </rPr>
      <t>)</t>
    </r>
  </si>
  <si>
    <r>
      <rPr>
        <b/>
        <sz val="9"/>
        <color rgb="FF575756"/>
        <rFont val="FocoMbcp"/>
        <family val="2"/>
      </rPr>
      <t>Medida de risco global</t>
    </r>
    <r>
      <rPr>
        <sz val="9"/>
        <color rgb="FF575756"/>
        <rFont val="FocoMbcp"/>
        <family val="2"/>
      </rPr>
      <t xml:space="preserve"> (o mais elevado de entre os valores </t>
    </r>
    <r>
      <rPr>
        <i/>
        <sz val="9"/>
        <color rgb="FF575756"/>
        <rFont val="FocoMbcp"/>
        <family val="2"/>
      </rPr>
      <t>a</t>
    </r>
    <r>
      <rPr>
        <sz val="9"/>
        <color rgb="FF575756"/>
        <rFont val="FocoMbcp"/>
        <family val="2"/>
      </rPr>
      <t xml:space="preserve">, </t>
    </r>
    <r>
      <rPr>
        <i/>
        <sz val="9"/>
        <color rgb="FF575756"/>
        <rFont val="FocoMbcp"/>
        <family val="2"/>
      </rPr>
      <t>b</t>
    </r>
    <r>
      <rPr>
        <sz val="9"/>
        <color rgb="FF575756"/>
        <rFont val="FocoMbcp"/>
        <family val="2"/>
      </rPr>
      <t xml:space="preserve"> e </t>
    </r>
    <r>
      <rPr>
        <i/>
        <sz val="9"/>
        <color rgb="FF575756"/>
        <rFont val="FocoMbcp"/>
        <family val="2"/>
      </rPr>
      <t>c</t>
    </r>
    <r>
      <rPr>
        <sz val="9"/>
        <color rgb="FF575756"/>
        <rFont val="FocoMbcp"/>
        <family val="2"/>
      </rPr>
      <t>)</t>
    </r>
  </si>
  <si>
    <t>Jun 21</t>
  </si>
  <si>
    <t>* Liquidity coverage ratio is the average, using the end-of-month observations over the last twelve months at each quarter</t>
  </si>
  <si>
    <t>** NSFR on periods T-3 to T-4 calculated according to BCBS standards</t>
  </si>
  <si>
    <t>-</t>
  </si>
  <si>
    <t>41;43</t>
  </si>
  <si>
    <t>14;18</t>
  </si>
  <si>
    <t>14, 20, 21</t>
  </si>
  <si>
    <t>26, 45</t>
  </si>
  <si>
    <t>48, 49</t>
  </si>
  <si>
    <t>2;3</t>
  </si>
  <si>
    <t>2;3;11;14</t>
  </si>
  <si>
    <t>5a</t>
  </si>
  <si>
    <t>4, 5</t>
  </si>
  <si>
    <t>34, 35</t>
  </si>
  <si>
    <t xml:space="preserve">Notas: 
Os rácios de setembro não incluem os resultados líquidos acumulados.
</t>
  </si>
  <si>
    <t>(1)</t>
  </si>
  <si>
    <t>(2)</t>
  </si>
  <si>
    <t>(3)</t>
  </si>
  <si>
    <t>(4)</t>
  </si>
  <si>
    <t>(5)</t>
  </si>
  <si>
    <t>(6)</t>
  </si>
  <si>
    <t>(7)</t>
  </si>
  <si>
    <t>Banco Comercial Português, S.A.</t>
  </si>
  <si>
    <t>Bank Millennium S.A.</t>
  </si>
  <si>
    <t>PTBCPWOM0034</t>
  </si>
  <si>
    <t>PTBIT3OM0098</t>
  </si>
  <si>
    <t>PTBCPGOM0067</t>
  </si>
  <si>
    <t>PLBIG0000453</t>
  </si>
  <si>
    <t>PLBIG0000461</t>
  </si>
  <si>
    <t>PTBCPFOM0043</t>
  </si>
  <si>
    <t>PTBCP0AM0015</t>
  </si>
  <si>
    <t>N/A</t>
  </si>
  <si>
    <t>PLN 700.000.000
(153.498.673)</t>
  </si>
  <si>
    <t>PLN 830.000.000
(182.005.570)</t>
  </si>
  <si>
    <t>9a</t>
  </si>
  <si>
    <t>9b</t>
  </si>
  <si>
    <t>Wibor 6M + 2,30%</t>
  </si>
  <si>
    <t>20a</t>
  </si>
  <si>
    <t>20b</t>
  </si>
  <si>
    <t>Legal</t>
  </si>
  <si>
    <t>34b</t>
  </si>
  <si>
    <t>Não</t>
  </si>
  <si>
    <t>37a</t>
  </si>
  <si>
    <t>PTBCPWOM0034_FT_EMTN-Sr854_180109.pdf (millenniumbcp.pt)</t>
  </si>
  <si>
    <t>PTBIT3OM0098_Final_Terms_OpTagus_MTN855.PDF (millenniumbcp.pt)</t>
  </si>
  <si>
    <t>PTBCPGOM0067_MTN858_BCP_Signed_Final_Terms_10122021.pdf (millenniumbcp.pt)</t>
  </si>
  <si>
    <t>Seria-C-Warunki-Emisji-EBK-C-01122021.pdf (bankmillennium.pl)</t>
  </si>
  <si>
    <t>NOTA_INFORMACYJNA_Millennium_seriaW.pdf (gpwcatalyst.pl)</t>
  </si>
  <si>
    <t>FINAL_Offering_Circular_29012019.pdf (millenniumbcp.pt)</t>
  </si>
  <si>
    <t>Emitente</t>
  </si>
  <si>
    <t>Identificador único</t>
  </si>
  <si>
    <t>Oferta pública ou privada</t>
  </si>
  <si>
    <t>Pública</t>
  </si>
  <si>
    <t>Legislação(ões) aplicável(is) ao instrumento</t>
  </si>
  <si>
    <t>Lei Portuguesa e Inglesa</t>
  </si>
  <si>
    <t>Lei Polaca</t>
  </si>
  <si>
    <t>Lei Portuguesa</t>
  </si>
  <si>
    <t>3a</t>
  </si>
  <si>
    <t>Reconhecimento contratual dos poderes de redução e conversão das autoridades de resolução</t>
  </si>
  <si>
    <t>Sim</t>
  </si>
  <si>
    <t>TRATAMENTO REGULAMENTAR</t>
  </si>
  <si>
    <t>Regras transitórias do CRR</t>
  </si>
  <si>
    <t>Fundos próprios de nível 2</t>
  </si>
  <si>
    <t>Fundos próprios adicionais de nível 1</t>
  </si>
  <si>
    <t>Regras pós-transição do CRR</t>
  </si>
  <si>
    <t>Elegíveis numa base individual/ (sub)consolidada/individual e (sub)consolidada</t>
  </si>
  <si>
    <t>Individual / (Sub) consolidada</t>
  </si>
  <si>
    <t>Tipo de instrumento</t>
  </si>
  <si>
    <t>Dívida Subordinada</t>
  </si>
  <si>
    <t>Outros Instrumentos de Capital</t>
  </si>
  <si>
    <t>Ações Ordinárias</t>
  </si>
  <si>
    <r>
      <t xml:space="preserve">Montante efetivamente reconhecido nos fundos próprios regulamentares </t>
    </r>
    <r>
      <rPr>
        <vertAlign val="superscript"/>
        <sz val="8"/>
        <color rgb="FF575756"/>
        <rFont val="FocoMbcp Light"/>
        <family val="2"/>
      </rPr>
      <t>(1)</t>
    </r>
  </si>
  <si>
    <r>
      <t xml:space="preserve">Montante nominal do instrumento </t>
    </r>
    <r>
      <rPr>
        <vertAlign val="superscript"/>
        <sz val="8"/>
        <color rgb="FF575756"/>
        <rFont val="FocoMbcp Light"/>
        <family val="2"/>
      </rPr>
      <t>(2)</t>
    </r>
  </si>
  <si>
    <t>Preço de emissão</t>
  </si>
  <si>
    <t>Preço de resgate</t>
  </si>
  <si>
    <t>Classificação contabilística</t>
  </si>
  <si>
    <t>Passivo - custo amortizado</t>
  </si>
  <si>
    <t>Data de emissão</t>
  </si>
  <si>
    <t>07 de dezembro de 2017</t>
  </si>
  <si>
    <t>27 de setembro de 2019</t>
  </si>
  <si>
    <t>17 de novembro de 2021</t>
  </si>
  <si>
    <t>30 de janeiro de 
2019</t>
  </si>
  <si>
    <t>31 de janeiro de 
2019</t>
  </si>
  <si>
    <t>Caracter perpétuo ou prazo fixo</t>
  </si>
  <si>
    <t>Prazo Fixo</t>
  </si>
  <si>
    <t>Perpétuo</t>
  </si>
  <si>
    <t>Sem maturidade</t>
  </si>
  <si>
    <t>Data de vencimento</t>
  </si>
  <si>
    <t>07 de dezembro de 2027</t>
  </si>
  <si>
    <t>27 de março de 
2030</t>
  </si>
  <si>
    <t>17 de maio de 
2032</t>
  </si>
  <si>
    <t>30 de janeiro de 
2029</t>
  </si>
  <si>
    <t>Opção de reembolso antecipado do emitente sujeita a aprovação prévia da supervisão das Autoridades Competentes</t>
  </si>
  <si>
    <t>Data de opção de reembolso antecipado, datas condicionais de opção de reembolso antecipado e valor de resgate</t>
  </si>
  <si>
    <t>07 de dezembro de 2022. Existência de opção de compra, a qualquer momento, perante determinadas ocorrências fiscais e regulamentares. No caso do exercício da opção, os títulos serão reembolsáveis ao par.</t>
  </si>
  <si>
    <t>27 de março de 2025. Existência de opção de compra, a qualquer momento, perante determinadas ocorrências fiscais e regulamentares. No caso do exercício da opção, os títulos serão reembolsáveis ao par.</t>
  </si>
  <si>
    <t>De 17 de novembro de 2026 a 17 de maio de 2027. Existência de opção de compra, a qualquer momento, perante determinadas ocorrências fiscais e regulamentares. No caso do exercício da opção, os títulos serão reembolsáveis ao par.</t>
  </si>
  <si>
    <t>08 de dezembro de 2022. Existência de opção de compra, em cada data de pagamento de juros, perante determinadas ocorrências fiscais e regulamentares. No caso do exercício da opção, os títulos serão reembolsáveis ao par.</t>
  </si>
  <si>
    <t>30 de janeiro de 2024.  Existência de opção de compra, em cada data de pagamento de juros, perante determinadas ocorrências fiscais e regulamentares. No caso do exercício da opção, os títulos serão reembolsáveis ao par.</t>
  </si>
  <si>
    <t>1ª data: 31 de janeiro de 2024.  Existência de opção de compra, em cada data de pagamento de juros, perante determinadas ocorrências fiscais e regulamentares. No caso do exercício da opção, os títulos serão reembolsáveis ao par.</t>
  </si>
  <si>
    <t>Datas subsequentes de possível reembolso antecipado, se aplicável</t>
  </si>
  <si>
    <t xml:space="preserve">Depois da 1ª data, em qualquer data de pagamento de juros  </t>
  </si>
  <si>
    <t>CUPÕES/DIVIDENDOS</t>
  </si>
  <si>
    <t>Dividendo/cupão fixo ou variável</t>
  </si>
  <si>
    <r>
      <t>Fixo (</t>
    </r>
    <r>
      <rPr>
        <i/>
        <sz val="8"/>
        <color theme="1" tint="0.249977111117893"/>
        <rFont val="FocoMbcp Light"/>
        <family val="2"/>
      </rPr>
      <t>reset</t>
    </r>
    <r>
      <rPr>
        <sz val="8"/>
        <color theme="1" tint="0.249977111117893"/>
        <rFont val="FocoMbcp Light"/>
        <family val="2"/>
      </rPr>
      <t>)</t>
    </r>
  </si>
  <si>
    <t>Fixo (reset)</t>
  </si>
  <si>
    <t>Variável</t>
  </si>
  <si>
    <t>Fixo</t>
  </si>
  <si>
    <t>Taxa do cupão e eventual índice relacionado</t>
  </si>
  <si>
    <t>Taxa para os primeiros 5 anos: 4,5%, ao ano.                                 Refixação no final do 5º ano:  Taxa mid-swap de 5 anos + Margem Inicial (4,267%)</t>
  </si>
  <si>
    <t>Taxa para os primeiros 5,5 anos:  3,871%, ao ano.                 Refixação no final de 5,5 anos:Taxa mid-swap de 5 anos + Margem Inicial (4,231%)</t>
  </si>
  <si>
    <t>Taxa para os primeiros 5,5 anos:  4%, ao ano.              Refixação no final de 5,5 anos:Taxa mid-swap de 5 anos + Margem Inicial (4,065%)</t>
  </si>
  <si>
    <t>Taxa MidSwaps para o prazo de 5 anos acrescida de 941,4bps, com refixing de 5 em 5 anos. Até 31 de janeiro de 2019: 9,25%, ao ano</t>
  </si>
  <si>
    <t>Existência de um limite aos dividendos</t>
  </si>
  <si>
    <t>Discricionaridade total ou parcial ou obrigatoriedade (em termos de prazo)</t>
  </si>
  <si>
    <t>Obrigatoriedade</t>
  </si>
  <si>
    <t>Discricionaridade total</t>
  </si>
  <si>
    <t>Discrição total, discrição parcial ou obrigatoriedade (em termos de montante)</t>
  </si>
  <si>
    <t>Existência de step-ups ou outros incentivos ao resgate</t>
  </si>
  <si>
    <t>Não cumulativos ou cumulativos</t>
  </si>
  <si>
    <t>Não cumulativos</t>
  </si>
  <si>
    <t>Convertíveis ou não convertíveis</t>
  </si>
  <si>
    <t>Não convertíveis</t>
  </si>
  <si>
    <t>Se convertíveis, desencadeador(es) de conversão</t>
  </si>
  <si>
    <t>Se convertíveis, total ou parcialmente</t>
  </si>
  <si>
    <t>Se convertíveis, taxa de conversão</t>
  </si>
  <si>
    <t>Se convertíveis, conversão obrigatória ou facultativa</t>
  </si>
  <si>
    <t>Se convertíveis, especificar em que tipo de instrumentos podem ser convertidos</t>
  </si>
  <si>
    <t>Se convertíveis, especificar o emitente do instrumento em que serão convertidos</t>
  </si>
  <si>
    <r>
      <t>Características de redução do valor (</t>
    </r>
    <r>
      <rPr>
        <i/>
        <sz val="8"/>
        <color rgb="FF575756"/>
        <rFont val="FocoMbcp Light"/>
        <family val="2"/>
      </rPr>
      <t>write-down</t>
    </r>
    <r>
      <rPr>
        <sz val="8"/>
        <color rgb="FF575756"/>
        <rFont val="FocoMbcp Light"/>
        <family val="2"/>
      </rPr>
      <t>)</t>
    </r>
  </si>
  <si>
    <t>Em caso de redução do valor, desencadeador(es) dessa redução</t>
  </si>
  <si>
    <t>Rácio CET1 abaixo de 5,125%</t>
  </si>
  <si>
    <t>Em caso de redução do valor, total ou parcial</t>
  </si>
  <si>
    <t>Parcial</t>
  </si>
  <si>
    <t>Em caso de redução do valor, permanente ou temporária</t>
  </si>
  <si>
    <t>Permante ou temporária</t>
  </si>
  <si>
    <r>
      <t>Em caso de redução temporária do valor, descrição do mecanismo de reposição do valor (</t>
    </r>
    <r>
      <rPr>
        <i/>
        <sz val="8"/>
        <color rgb="FF575756"/>
        <rFont val="FocoMbcp Light"/>
        <family val="2"/>
      </rPr>
      <t>write-up</t>
    </r>
    <r>
      <rPr>
        <sz val="8"/>
        <color rgb="FF575756"/>
        <rFont val="FocoMbcp Light"/>
        <family val="2"/>
      </rPr>
      <t>)</t>
    </r>
  </si>
  <si>
    <t>34a</t>
  </si>
  <si>
    <t>Tipo de subordinação (apenas para passivos elegíveis)</t>
  </si>
  <si>
    <t>Contratual</t>
  </si>
  <si>
    <t>Classificação do instrumento em processos normais de insolvência</t>
  </si>
  <si>
    <t>Posição na hierarquia de subordinação em caso de liquidação (especificar o tipo de instrumento imediatamente acima na hierarquia de prioridades)</t>
  </si>
  <si>
    <t>Dívida Sénior       Non-Preferred</t>
  </si>
  <si>
    <r>
      <t xml:space="preserve">Características não conformes objeto de </t>
    </r>
    <r>
      <rPr>
        <i/>
        <sz val="8"/>
        <color rgb="FF575756"/>
        <rFont val="FocoMbcp Light"/>
        <family val="2"/>
      </rPr>
      <t>grandfathering</t>
    </r>
  </si>
  <si>
    <t>Em caso afirmativo, especificar as características não conformes</t>
  </si>
  <si>
    <t>Link para os termos e condições completos do instrumento (indicações)</t>
  </si>
  <si>
    <t>Data</t>
  </si>
  <si>
    <t>Key Driver para a exceção</t>
  </si>
  <si>
    <t>Operação OTC pelo Departamento de Títulos</t>
  </si>
  <si>
    <t>Perdas em BT, posições longas em meticais e Departamento de Certificados</t>
  </si>
  <si>
    <t>Rácio NPL (Loans and Advances)</t>
  </si>
  <si>
    <t>Banco ActivoBank, S.A.</t>
  </si>
  <si>
    <t>Integral</t>
  </si>
  <si>
    <t>Banca</t>
  </si>
  <si>
    <t>Bank Millennium, S.A.</t>
  </si>
  <si>
    <t>BCP África, S.G.P.S., Lda.</t>
  </si>
  <si>
    <t>Gestão de participações sociais</t>
  </si>
  <si>
    <t>BCP Capital - Sociedade de Capital de Risco, S.A.</t>
  </si>
  <si>
    <t>Capital de risco</t>
  </si>
  <si>
    <t>BCP International B.V.</t>
  </si>
  <si>
    <t>BCP Finance Bank, Ltd.</t>
  </si>
  <si>
    <t>BCP Finance Company</t>
  </si>
  <si>
    <t>Financeira</t>
  </si>
  <si>
    <t xml:space="preserve">BIM - Banco Internacional de Moçambique, S.A. </t>
  </si>
  <si>
    <t>Millennium BCP - Escritório de Representações e Serviços, Ltda.</t>
  </si>
  <si>
    <t>Serviços financeiros</t>
  </si>
  <si>
    <t>Millennium bcp Participações, S.G.P.S., Sociedade Unipessoal, Lda.</t>
  </si>
  <si>
    <t xml:space="preserve">Interfundos - Gestão de Fundos de Investimento Imobiliários, S.A. </t>
  </si>
  <si>
    <t>Gestão de fundos de investimento imobiliários</t>
  </si>
  <si>
    <t>Monumental Residence - Sociedade Especial de Investimento Imobiliário de Capital Fixo, SICAFI, S.A.</t>
  </si>
  <si>
    <t>Gestão de imóveis</t>
  </si>
  <si>
    <t>Millennium bcp - Prestação de Serviços, A.C.E.</t>
  </si>
  <si>
    <t>Serviços</t>
  </si>
  <si>
    <t>Millennium bcp Teleserviços - Serviços de Comércio Electrónico, S.A.</t>
  </si>
  <si>
    <t>Comércio eletrónico</t>
  </si>
  <si>
    <t xml:space="preserve">Millennium Bank Hipoteczny S.A. </t>
  </si>
  <si>
    <t>Millennium Dom Maklerski S.A.</t>
  </si>
  <si>
    <t>Corretora</t>
  </si>
  <si>
    <t>Millennium Goodie Sp. z o.o.</t>
  </si>
  <si>
    <t>Consultoria e serviços</t>
  </si>
  <si>
    <t>Millennium Leasing Sp. z o.o.</t>
  </si>
  <si>
    <t>Locação Financeira</t>
  </si>
  <si>
    <t>Millennium Service Sp. z o.o</t>
  </si>
  <si>
    <t>Millennium Telecomunication Sp. z o.o.</t>
  </si>
  <si>
    <t>Millennium TFI - Towarzystwo Funduszy Inwestycyjnych, S.A.</t>
  </si>
  <si>
    <t>Gestão de fundos de investimento mobiliário</t>
  </si>
  <si>
    <t>Piast Expert Sp. z o.o.</t>
  </si>
  <si>
    <t>Serviços de marketing</t>
  </si>
  <si>
    <t>Millennium Financial Services, Sp.z o.o.</t>
  </si>
  <si>
    <t>MULTI24, Sociedade Especial de Investimento Imobiliário de Capital Fixo, SICAFI, S.A.</t>
  </si>
  <si>
    <t>Bichorro - Empreendimentos Turísticos e Imobiliários S.A.</t>
  </si>
  <si>
    <t>Promoção imobiliária</t>
  </si>
  <si>
    <t>Finalgarve - Sociedade de Promoção Imobiliária Turística, S.A.</t>
  </si>
  <si>
    <t>Fiparso - Sociedade Imobiliária Lda.</t>
  </si>
  <si>
    <t>Fundo de Investimento Imobiliário Imosotto Acumulação</t>
  </si>
  <si>
    <t>Fundo de investimento imobiliário</t>
  </si>
  <si>
    <t>Fundo de Investimento Imobiliário Imorenda</t>
  </si>
  <si>
    <t>Fundo Especial de Investimento Imobiliário Oceânico II</t>
  </si>
  <si>
    <t>Fundo Especial de Investimento Imobiliário Fechado Sand Capital</t>
  </si>
  <si>
    <t>Millennium Fundo de Capitalização - Fundo de Capital de Risco</t>
  </si>
  <si>
    <t>Fundo de capital de risco</t>
  </si>
  <si>
    <t>Funsita - Fundo Especial de Investimento Imobiliário Fechado</t>
  </si>
  <si>
    <t>Fundial- Fundo Especial de Investimento Imobiliário Fechado</t>
  </si>
  <si>
    <t>Fundipar - Fundo Especial de Investimento Imobiliário Fechado</t>
  </si>
  <si>
    <t>Domus Capital - Fundo Especial de Investimento Imobiliário Fechado</t>
  </si>
  <si>
    <t>Predicapital - Fundo Especial de Investimento Imobiliário Fechado</t>
  </si>
  <si>
    <t>Banco Millennium Atlântico, S.A.</t>
  </si>
  <si>
    <t>Equivalência patrimonial</t>
  </si>
  <si>
    <t>Banque BCP, S.A.S.</t>
  </si>
  <si>
    <t>Exporsado - Comércio e Indústria de Produtos do Mar, Lda.</t>
  </si>
  <si>
    <t>Comércio e Indústria de Produtos do Mar</t>
  </si>
  <si>
    <t>Lubuskie Fabryki Mebli S.A</t>
  </si>
  <si>
    <t>Indústria de móveis</t>
  </si>
  <si>
    <t>SIBS, S.G.P.S., S.A.</t>
  </si>
  <si>
    <t>Serviços bancários</t>
  </si>
  <si>
    <t>UNICRE - Instituição Financeira de Crédito, S.A.</t>
  </si>
  <si>
    <t>Cartões de crédito</t>
  </si>
  <si>
    <t>Webspectator Corporation</t>
  </si>
  <si>
    <t>Serviços de publicidade digital</t>
  </si>
  <si>
    <t xml:space="preserve">Millenniumbcp Ageas Grupo Segurador, S.G.P.S., S.A. </t>
  </si>
  <si>
    <t xml:space="preserve">SIM - Seguradora Internacional de Moçambique, S.A.R.L. </t>
  </si>
  <si>
    <t>Seguros</t>
  </si>
  <si>
    <t>Magellan Mortgages No.3 Limited</t>
  </si>
  <si>
    <t>Entidades de finalidade especial (SPE)</t>
  </si>
  <si>
    <t>(1) Entidade excluída de consolidação para fins prudenciais, cujo impacto nos indicadores de solvabilidade resulta do apuramento de requisitos de capital relativamente ao valor das unidades de participação detidas.</t>
  </si>
  <si>
    <t>(2) Entidade excluída da consolidação para fins prudenciais, cujo impacto nos indicadores de solvabilidade resulta do apuramento de requisitos de capital relativamente ao valor da equivalência patrimonial registada no balanço consolidado.</t>
  </si>
  <si>
    <t>(3) Entidade excluída da consolidação para fins prudenciais, sendo o montante da respetiva participação financeira deduzido aos fundos próprios, nos termos do artigo 48º do CRR.</t>
  </si>
  <si>
    <t>(4) Entidade excluída da consolidação para fins prudenciais, dado que pertence a um dos fundos de investimento identificados em (1).</t>
  </si>
  <si>
    <t>Caixa e disponibilidades em bancos centrais</t>
  </si>
  <si>
    <t>Passivos financeiros designados ao justo valor através de resultados</t>
  </si>
  <si>
    <t>SECURED BY REAL ESTATE SME</t>
  </si>
  <si>
    <t>SECURED BY REAL ESTATE NON SME</t>
  </si>
  <si>
    <t>+ 100 p.b.</t>
  </si>
  <si>
    <t>+ 25 p.b.</t>
  </si>
  <si>
    <t>+ 100 p.b. &amp; + 25 p.b.</t>
  </si>
  <si>
    <t>+ 100 p.b. &amp; - 25 p.b.</t>
  </si>
  <si>
    <t>+30%</t>
  </si>
  <si>
    <t>-10%, -25%</t>
  </si>
  <si>
    <t>-20 bps</t>
  </si>
  <si>
    <t>7 Maio 2010</t>
  </si>
  <si>
    <t>18 Julho 2011</t>
  </si>
  <si>
    <t>Estreitamento</t>
  </si>
  <si>
    <t>(2) Cenários em que as variações dos mercados extremos anteriores são aplicadas à carteira atual; neste caso, as datas significativas referem-se à crise da dívida soberana da Zona Euro a partir de 2010.</t>
  </si>
  <si>
    <t>(1) Cenários em que as variações mais adversas dos últimos sete anos, relativamente aos cinco fatores de risco mais significativos da carteira para a VaR são aplicadas à carteira atual.</t>
  </si>
  <si>
    <t>Títulos e derivados</t>
  </si>
  <si>
    <t>Total ativos</t>
  </si>
  <si>
    <t>Total passivos</t>
  </si>
  <si>
    <t>O total da linha 1 não corresponde ao modelo EU LI1. Não são considerados ativos sujeitos a:risco de mercado e deduzidos a fundos próprios.</t>
  </si>
  <si>
    <t xml:space="preserve">O montante total da linha 4 não corresponde aos restantes itens, uma vez que, de acordo com as regras de preenchimento, o montante total refere-se à posição original líquida de provisões e a rubrica "Quadro de Risco de Crédito" contém o valor de exposição após a aplicação do CCF </t>
  </si>
  <si>
    <t>A EAD reportou em cada um dos quadros, com exceção do risco de mercado, uma vez que não existe qualquer conceito de EAD em relatórios regulamentares.</t>
  </si>
  <si>
    <t>As provisões relativas a exposições IRB de balanço são consideradas na EAD</t>
  </si>
  <si>
    <t>Valor refere-se a "Total" de acordo com a nota (2)</t>
  </si>
  <si>
    <t>Modelo EU CCA -Principais características dos instrumentos de fundos próprios</t>
  </si>
  <si>
    <t>EU CCA</t>
  </si>
  <si>
    <t>VAR não diversificado</t>
  </si>
  <si>
    <t>VAR diversificado</t>
  </si>
  <si>
    <t>T-2
Jun 21</t>
  </si>
  <si>
    <t>T
Dez 21</t>
  </si>
  <si>
    <t>T-1 
Set 21</t>
  </si>
  <si>
    <t>T-3
Mar 21</t>
  </si>
  <si>
    <t>Dez 2021</t>
  </si>
  <si>
    <t>Jun 2021</t>
  </si>
  <si>
    <t>Set 2021</t>
  </si>
  <si>
    <t>Dez 2020</t>
  </si>
  <si>
    <t>Principais características dos instrumentos de fundos próprios</t>
  </si>
  <si>
    <t>Modelo EU CR10.5</t>
  </si>
  <si>
    <t>Exposições em títulos de capital abrangidas pelo método de ponderação do risco simples</t>
  </si>
  <si>
    <r>
      <t xml:space="preserve">Exposições sobre </t>
    </r>
    <r>
      <rPr>
        <i/>
        <sz val="9"/>
        <color rgb="FF575756"/>
        <rFont val="FocoMbcp"/>
        <family val="2"/>
      </rPr>
      <t>Private equity</t>
    </r>
  </si>
  <si>
    <t>Exposições sobre títulos de capital cotados em Bolsa</t>
  </si>
  <si>
    <t xml:space="preserve">Exposições sobre outros títulos de capital </t>
  </si>
  <si>
    <r>
      <t>Fonte com base nos números/letras de referência do balanço de acordo com o perímetro regulamentar de consolidação</t>
    </r>
    <r>
      <rPr>
        <sz val="9"/>
        <color rgb="FF575756"/>
        <rFont val="FocoMbcp"/>
        <family val="2"/>
      </rPr>
      <t> </t>
    </r>
  </si>
  <si>
    <r>
      <t xml:space="preserve">(1) </t>
    </r>
    <r>
      <rPr>
        <sz val="8"/>
        <color theme="1" tint="0.249977111117893"/>
        <rFont val="FocoMbcp Light"/>
        <family val="2"/>
      </rPr>
      <t>Montante incluido no apuramento dos Fundos Próprios (</t>
    </r>
    <r>
      <rPr>
        <i/>
        <sz val="8"/>
        <color theme="1" tint="0.249977111117893"/>
        <rFont val="FocoMbcp Light"/>
        <family val="2"/>
      </rPr>
      <t>phased-in</t>
    </r>
    <r>
      <rPr>
        <sz val="8"/>
        <color theme="1" tint="0.249977111117893"/>
        <rFont val="FocoMbcp Light"/>
        <family val="2"/>
      </rPr>
      <t>) em 31 de dezembro de 2021</t>
    </r>
  </si>
  <si>
    <r>
      <t xml:space="preserve">(2) </t>
    </r>
    <r>
      <rPr>
        <sz val="8"/>
        <color theme="1" tint="0.249977111117893"/>
        <rFont val="FocoMbcp Light"/>
        <family val="2"/>
      </rPr>
      <t>Na data de emissão</t>
    </r>
  </si>
  <si>
    <r>
      <rPr>
        <vertAlign val="superscript"/>
        <sz val="8"/>
        <rFont val="FocoMbcp Light"/>
        <family val="2"/>
      </rPr>
      <t>(3)</t>
    </r>
    <r>
      <rPr>
        <sz val="8"/>
        <rFont val="FocoMbcp Light"/>
        <family val="2"/>
      </rPr>
      <t xml:space="preserve"> </t>
    </r>
    <r>
      <rPr>
        <sz val="8"/>
        <color theme="1" tint="0.249977111117893"/>
        <rFont val="FocoMbcp Light"/>
        <family val="2"/>
      </rPr>
      <t xml:space="preserve">Sempre com sujeição ao cumprimento da regulamentação em vigor e aos Termos e Condições da emissão, se, a qualquer momento, enquanto as obrigações emitidas estiverem written down, o Emitente registar um lucro, poderá, a seu absoluto e exclusivo critério, decidir aumentar o valor nominal das obrigações por um montante que estipule. </t>
    </r>
  </si>
  <si>
    <r>
      <rPr>
        <sz val="9"/>
        <color rgb="FF575756"/>
        <rFont val="FocoMbcp"/>
        <family val="2"/>
      </rPr>
      <t>Operações sujeitas ao método alternativo (baseado no método do risco inicial )</t>
    </r>
  </si>
  <si>
    <t>Modelo EU CCR5 — Composição das cauções para as exposições ao CCR</t>
  </si>
  <si>
    <t>d)</t>
  </si>
  <si>
    <t>e)</t>
  </si>
  <si>
    <r>
      <t xml:space="preserve">Millennium bcp Bank &amp; Trust </t>
    </r>
    <r>
      <rPr>
        <vertAlign val="superscript"/>
        <sz val="10"/>
        <color rgb="FF575756"/>
        <rFont val="FocoMbcp"/>
        <family val="2"/>
      </rPr>
      <t>(*)</t>
    </r>
  </si>
  <si>
    <t>(*) Em processo de liquidação</t>
  </si>
  <si>
    <t>Não aplicável. Não há exposição em derivados de crédito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</si>
</sst>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quot;£&quot;#,##0;[Red]\-&quot;£&quot;#,##0"/>
    <numFmt numFmtId="165" formatCode="0.0%"/>
    <numFmt numFmtId="166" formatCode="#,##0\ \ "/>
    <numFmt numFmtId="167" formatCode="_-* #,##0_-;\-* #,##0_-;_-* &quot;-&quot;??_-;_-@_-"/>
    <numFmt numFmtId="168" formatCode="0.000%"/>
    <numFmt numFmtId="169" formatCode="#,##0\ "/>
    <numFmt numFmtId="170" formatCode="#,##0;\(#,##0\)"/>
    <numFmt numFmtId="171" formatCode="_(* #,##0_);_(* \(#,##0\);_(* &quot; - &quot;_);_(@_)"/>
    <numFmt numFmtId="172" formatCode="#,##0_ ;\-#,##0\ "/>
    <numFmt numFmtId="173" formatCode="#,##0\ ;\(#,##0\);&quot;-&quot;\ \ "/>
  </numFmts>
  <fonts count="166">
    <font>
      <sz val="11"/>
      <color theme="1"/>
      <name val="Calibri"/>
      <family val="2"/>
      <scheme val="minor"/>
    </font>
    <font>
      <sz val="11"/>
      <color theme="1"/>
      <name val="Trebuchet MS"/>
      <family val="2"/>
    </font>
    <font>
      <sz val="11"/>
      <color theme="1"/>
      <name val="Trebuchet MS"/>
      <family val="2"/>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11"/>
      <color theme="1"/>
      <name val="Calibri"/>
      <family val="2"/>
      <charset val="238"/>
      <scheme val="minor"/>
    </font>
    <font>
      <sz val="9"/>
      <name val="FocoMbcp"/>
      <family val="2"/>
    </font>
    <font>
      <sz val="11"/>
      <name val="FocoMbcp"/>
      <family val="2"/>
    </font>
    <font>
      <b/>
      <sz val="11"/>
      <name val="FocoMbcp"/>
      <family val="2"/>
    </font>
    <font>
      <sz val="10"/>
      <name val="FocoMbcp"/>
      <family val="2"/>
    </font>
    <font>
      <b/>
      <sz val="10"/>
      <name val="FocoMbcp"/>
      <family val="2"/>
    </font>
    <font>
      <b/>
      <sz val="14"/>
      <color rgb="FFD1005D"/>
      <name val="FocoMbcp"/>
      <family val="2"/>
    </font>
    <font>
      <sz val="9"/>
      <color theme="1"/>
      <name val="FocoMbcp"/>
      <family val="2"/>
    </font>
    <font>
      <sz val="11"/>
      <color theme="1"/>
      <name val="FocoMbcp"/>
      <family val="2"/>
    </font>
    <font>
      <b/>
      <sz val="11"/>
      <color theme="1"/>
      <name val="FocoMbcp"/>
      <family val="2"/>
    </font>
    <font>
      <sz val="11"/>
      <color rgb="FF000000"/>
      <name val="FocoMbcp"/>
      <family val="2"/>
    </font>
    <font>
      <b/>
      <sz val="11"/>
      <color rgb="FF000000"/>
      <name val="FocoMbcp"/>
      <family val="2"/>
    </font>
    <font>
      <sz val="11"/>
      <color rgb="FFFF0000"/>
      <name val="FocoMbcp"/>
      <family val="2"/>
    </font>
    <font>
      <sz val="10"/>
      <color theme="1"/>
      <name val="FocoMbcp"/>
      <family val="2"/>
    </font>
    <font>
      <b/>
      <sz val="10"/>
      <color theme="1"/>
      <name val="FocoMbcp"/>
      <family val="2"/>
    </font>
    <font>
      <sz val="10"/>
      <color rgb="FF000000"/>
      <name val="FocoMbcp"/>
      <family val="2"/>
    </font>
    <font>
      <b/>
      <sz val="10"/>
      <color rgb="FF000000"/>
      <name val="FocoMbcp"/>
      <family val="2"/>
    </font>
    <font>
      <sz val="10"/>
      <color rgb="FFFF0000"/>
      <name val="FocoMbcp"/>
      <family val="2"/>
    </font>
    <font>
      <sz val="12"/>
      <color theme="1"/>
      <name val="FocoMbcp"/>
      <family val="2"/>
    </font>
    <font>
      <b/>
      <sz val="10"/>
      <color rgb="FFD1005D"/>
      <name val="FocoMbcp"/>
      <family val="2"/>
    </font>
    <font>
      <b/>
      <sz val="14"/>
      <color theme="1"/>
      <name val="FocoMbcp"/>
      <family val="2"/>
    </font>
    <font>
      <b/>
      <sz val="14"/>
      <name val="FocoMbcp"/>
      <family val="2"/>
    </font>
    <font>
      <sz val="14"/>
      <color theme="1"/>
      <name val="FocoMbcp"/>
      <family val="2"/>
    </font>
    <font>
      <b/>
      <sz val="8"/>
      <color theme="1"/>
      <name val="FocoMbcp"/>
      <family val="2"/>
    </font>
    <font>
      <sz val="8"/>
      <color theme="1"/>
      <name val="FocoMbcp"/>
      <family val="2"/>
    </font>
    <font>
      <sz val="8"/>
      <name val="FocoMbcp"/>
      <family val="2"/>
    </font>
    <font>
      <b/>
      <sz val="9"/>
      <name val="FocoMbcp"/>
      <family val="2"/>
    </font>
    <font>
      <b/>
      <sz val="11"/>
      <color rgb="FFFF0000"/>
      <name val="FocoMbcp"/>
      <family val="2"/>
    </font>
    <font>
      <b/>
      <sz val="14"/>
      <color rgb="FF000000"/>
      <name val="FocoMbcp"/>
      <family val="2"/>
    </font>
    <font>
      <b/>
      <sz val="12"/>
      <color rgb="FF000000"/>
      <name val="FocoMbcp"/>
      <family val="2"/>
    </font>
    <font>
      <u/>
      <sz val="11"/>
      <color rgb="FF008080"/>
      <name val="FocoMbcp"/>
      <family val="2"/>
    </font>
    <font>
      <i/>
      <sz val="11"/>
      <name val="FocoMbcp"/>
      <family val="2"/>
    </font>
    <font>
      <sz val="8.5"/>
      <color theme="1"/>
      <name val="FocoMbcp"/>
      <family val="2"/>
    </font>
    <font>
      <sz val="16"/>
      <color theme="1"/>
      <name val="FocoMbcp"/>
      <family val="2"/>
    </font>
    <font>
      <b/>
      <sz val="16"/>
      <color theme="1"/>
      <name val="FocoMbcp"/>
      <family val="2"/>
    </font>
    <font>
      <b/>
      <sz val="12"/>
      <color theme="1"/>
      <name val="FocoMbcp"/>
      <family val="2"/>
    </font>
    <font>
      <b/>
      <sz val="18"/>
      <color rgb="FFFF0000"/>
      <name val="FocoMbcp"/>
      <family val="2"/>
    </font>
    <font>
      <i/>
      <sz val="10"/>
      <color theme="1"/>
      <name val="FocoMbcp"/>
      <family val="2"/>
    </font>
    <font>
      <sz val="8"/>
      <color rgb="FFFF0000"/>
      <name val="FocoMbcp"/>
      <family val="2"/>
    </font>
    <font>
      <sz val="18"/>
      <color theme="1"/>
      <name val="FocoMbcp"/>
      <family val="2"/>
    </font>
    <font>
      <b/>
      <sz val="16"/>
      <color rgb="FFD1005D"/>
      <name val="FocoMbcp"/>
      <family val="2"/>
    </font>
    <font>
      <b/>
      <sz val="11"/>
      <color rgb="FFD1005D"/>
      <name val="FocoMbcp"/>
      <family val="2"/>
    </font>
    <font>
      <sz val="11"/>
      <color rgb="FFD1005D"/>
      <name val="FocoMbcp"/>
      <family val="2"/>
    </font>
    <font>
      <u/>
      <sz val="10"/>
      <color rgb="FFD1005D"/>
      <name val="FocoMbcp"/>
      <family val="2"/>
    </font>
    <font>
      <sz val="10"/>
      <color rgb="FFD1005D"/>
      <name val="FocoMbcp"/>
      <family val="2"/>
    </font>
    <font>
      <sz val="8"/>
      <color rgb="FF575756"/>
      <name val="FocoMbcp"/>
      <family val="2"/>
    </font>
    <font>
      <sz val="10"/>
      <color indexed="8"/>
      <name val="Helvetica Neue"/>
    </font>
    <font>
      <b/>
      <sz val="8"/>
      <color rgb="FF575756"/>
      <name val="FocoMbcp"/>
      <family val="2"/>
    </font>
    <font>
      <sz val="10"/>
      <color indexed="9"/>
      <name val="FocoMbcp"/>
      <family val="2"/>
    </font>
    <font>
      <b/>
      <sz val="10"/>
      <color indexed="9"/>
      <name val="FocoMbcp"/>
      <family val="2"/>
    </font>
    <font>
      <b/>
      <sz val="9"/>
      <color rgb="FFD1005D"/>
      <name val="FocoMbcp"/>
      <family val="2"/>
    </font>
    <font>
      <b/>
      <sz val="9"/>
      <color indexed="9"/>
      <name val="FocoMbcp"/>
      <family val="2"/>
    </font>
    <font>
      <sz val="9"/>
      <color theme="1" tint="0.34998626667073579"/>
      <name val="FocoMbcp"/>
      <family val="2"/>
    </font>
    <font>
      <sz val="8"/>
      <color theme="1" tint="0.34998626667073579"/>
      <name val="FocoMbcp Light"/>
      <family val="2"/>
    </font>
    <font>
      <sz val="9"/>
      <color theme="1" tint="0.34998626667073579"/>
      <name val="Trebuchet MS"/>
      <family val="2"/>
    </font>
    <font>
      <sz val="8"/>
      <name val="FocoMbcp Light"/>
      <family val="2"/>
    </font>
    <font>
      <sz val="11"/>
      <color rgb="FF575756"/>
      <name val="FocoMbcp"/>
      <family val="2"/>
    </font>
    <font>
      <sz val="8"/>
      <color theme="1" tint="0.249977111117893"/>
      <name val="FocoMbcp"/>
      <family val="2"/>
    </font>
    <font>
      <sz val="7"/>
      <color rgb="FF575756"/>
      <name val="FocoMbcp Light"/>
      <family val="2"/>
    </font>
    <font>
      <b/>
      <sz val="10"/>
      <color rgb="FF575756"/>
      <name val="FocoMbcp"/>
      <family val="2"/>
    </font>
    <font>
      <sz val="10"/>
      <name val="Arial Rounded MT Bold"/>
      <family val="2"/>
    </font>
    <font>
      <sz val="11"/>
      <color rgb="FF000000"/>
      <name val="Trebuchet MS"/>
      <family val="2"/>
    </font>
    <font>
      <u/>
      <sz val="10"/>
      <color theme="10"/>
      <name val="Arial"/>
      <family val="2"/>
    </font>
    <font>
      <b/>
      <sz val="10"/>
      <name val="Arial"/>
      <family val="2"/>
    </font>
    <font>
      <b/>
      <sz val="9"/>
      <color theme="1"/>
      <name val="FocoMbcp"/>
      <family val="2"/>
    </font>
    <font>
      <u/>
      <sz val="9"/>
      <color rgb="FFD1005D"/>
      <name val="FocoMbcp"/>
      <family val="2"/>
    </font>
    <font>
      <b/>
      <i/>
      <sz val="10"/>
      <color rgb="FFD1005D"/>
      <name val="FocoMbcp"/>
      <family val="2"/>
    </font>
    <font>
      <b/>
      <i/>
      <sz val="10"/>
      <color rgb="FFD1005D"/>
      <name val="Calibri"/>
      <family val="2"/>
      <scheme val="minor"/>
    </font>
    <font>
      <b/>
      <i/>
      <sz val="10"/>
      <color theme="1"/>
      <name val="FocoMbcp"/>
      <family val="2"/>
    </font>
    <font>
      <b/>
      <sz val="8"/>
      <name val="FocoMbcp"/>
      <family val="2"/>
    </font>
    <font>
      <sz val="14"/>
      <color rgb="FFD1005D"/>
      <name val="FocoMbcp"/>
      <family val="2"/>
    </font>
    <font>
      <b/>
      <i/>
      <sz val="10"/>
      <color rgb="FF575756"/>
      <name val="FocoMbcp"/>
      <family val="2"/>
    </font>
    <font>
      <sz val="10"/>
      <color rgb="FFCD0067"/>
      <name val="FocoMbcp"/>
      <family val="2"/>
    </font>
    <font>
      <sz val="10"/>
      <color rgb="FF575756"/>
      <name val="FocoMbcp"/>
      <family val="2"/>
    </font>
    <font>
      <sz val="10"/>
      <color rgb="FF575756"/>
      <name val="FocoMbcp Light"/>
      <family val="2"/>
    </font>
    <font>
      <sz val="10"/>
      <color theme="1" tint="0.34998626667073579"/>
      <name val="FocoMbcp"/>
      <family val="2"/>
    </font>
    <font>
      <b/>
      <sz val="22"/>
      <color rgb="FFD1005D"/>
      <name val="FocoMbcp"/>
      <family val="2"/>
    </font>
    <font>
      <b/>
      <sz val="12"/>
      <color rgb="FFD1005D"/>
      <name val="FocoMbcp"/>
      <family val="2"/>
    </font>
    <font>
      <b/>
      <sz val="12"/>
      <color theme="1" tint="0.499984740745262"/>
      <name val="FocoMbcp"/>
      <family val="2"/>
    </font>
    <font>
      <strike/>
      <sz val="11"/>
      <name val="FocoMbcp"/>
      <family val="2"/>
    </font>
    <font>
      <b/>
      <sz val="20"/>
      <name val="FocoMbcp"/>
      <family val="2"/>
    </font>
    <font>
      <b/>
      <sz val="12"/>
      <name val="FocoMbcp"/>
      <family val="2"/>
    </font>
    <font>
      <i/>
      <sz val="8"/>
      <color rgb="FF575756"/>
      <name val="FocoMbcp"/>
      <family val="2"/>
    </font>
    <font>
      <sz val="9"/>
      <color rgb="FF575756"/>
      <name val="FocoMbcp"/>
      <family val="2"/>
    </font>
    <font>
      <b/>
      <sz val="9"/>
      <color rgb="FF575756"/>
      <name val="FocoMbcp"/>
      <family val="2"/>
    </font>
    <font>
      <sz val="10"/>
      <name val="Times New Roman"/>
      <family val="1"/>
    </font>
    <font>
      <sz val="10"/>
      <name val="Trebuchet MS"/>
      <family val="2"/>
    </font>
    <font>
      <b/>
      <sz val="9"/>
      <color rgb="FFB50D5C"/>
      <name val="FocoMbcp"/>
      <family val="2"/>
    </font>
    <font>
      <b/>
      <sz val="8"/>
      <color indexed="9"/>
      <name val="FocoMbcp"/>
      <family val="2"/>
    </font>
    <font>
      <sz val="7"/>
      <color theme="1" tint="0.249977111117893"/>
      <name val="FocoMbcp Light"/>
      <family val="2"/>
    </font>
    <font>
      <sz val="7"/>
      <color theme="1" tint="0.249977111117893"/>
      <name val="FocoMbcp"/>
      <family val="2"/>
    </font>
    <font>
      <vertAlign val="superscript"/>
      <sz val="8"/>
      <color rgb="FF575756"/>
      <name val="FocoMbcp"/>
      <family val="2"/>
    </font>
    <font>
      <sz val="8"/>
      <color rgb="FF000000"/>
      <name val="FocoMbcp"/>
      <family val="2"/>
    </font>
    <font>
      <sz val="8.5"/>
      <color rgb="FF000000"/>
      <name val="FocoMbcp"/>
      <family val="2"/>
    </font>
    <font>
      <sz val="11"/>
      <color rgb="FF0070C0"/>
      <name val="FocoMbcp"/>
      <family val="2"/>
    </font>
    <font>
      <b/>
      <sz val="8.5"/>
      <color theme="1"/>
      <name val="FocoMbcp"/>
      <family val="2"/>
    </font>
    <font>
      <sz val="24"/>
      <color rgb="FF000000"/>
      <name val="FocoMbcp"/>
      <family val="2"/>
    </font>
    <font>
      <b/>
      <u/>
      <sz val="11"/>
      <color rgb="FFD1005D"/>
      <name val="Calibri"/>
      <family val="2"/>
      <scheme val="minor"/>
    </font>
    <font>
      <b/>
      <i/>
      <sz val="14"/>
      <color rgb="FFD1005D"/>
      <name val="FocoMbcp"/>
      <family val="2"/>
    </font>
    <font>
      <b/>
      <sz val="11"/>
      <color rgb="FF575756"/>
      <name val="FocoMbcp"/>
      <family val="2"/>
    </font>
    <font>
      <u/>
      <sz val="11"/>
      <color rgb="FFD1005D"/>
      <name val="FocoMbcp"/>
      <family val="2"/>
    </font>
    <font>
      <b/>
      <i/>
      <sz val="11"/>
      <color rgb="FF575756"/>
      <name val="FocoMbcp"/>
      <family val="2"/>
    </font>
    <font>
      <vertAlign val="superscript"/>
      <sz val="11"/>
      <name val="FocoMbcp Light"/>
      <family val="2"/>
    </font>
    <font>
      <b/>
      <u/>
      <sz val="10"/>
      <color rgb="FFD1005D"/>
      <name val="FocoMbcp"/>
      <family val="2"/>
    </font>
    <font>
      <i/>
      <sz val="10"/>
      <color rgb="FF575756"/>
      <name val="FocoMbcp"/>
      <family val="2"/>
    </font>
    <font>
      <i/>
      <sz val="11"/>
      <color rgb="FF575756"/>
      <name val="FocoMbcp"/>
      <family val="2"/>
    </font>
    <font>
      <b/>
      <strike/>
      <sz val="10"/>
      <color theme="0" tint="-0.249977111117893"/>
      <name val="FocoMbcp"/>
      <family val="2"/>
    </font>
    <font>
      <sz val="12"/>
      <color rgb="FF575756"/>
      <name val="FocoMbcp"/>
      <family val="2"/>
    </font>
    <font>
      <sz val="8"/>
      <color rgb="FF575756"/>
      <name val="Calibri"/>
      <family val="2"/>
      <scheme val="minor"/>
    </font>
    <font>
      <b/>
      <sz val="8"/>
      <color rgb="FF575756"/>
      <name val="Calibri"/>
      <family val="2"/>
      <scheme val="minor"/>
    </font>
    <font>
      <b/>
      <sz val="8"/>
      <color rgb="FFD1005D"/>
      <name val="FocoMbcp"/>
      <family val="2"/>
    </font>
    <font>
      <b/>
      <sz val="10"/>
      <color rgb="FF575756"/>
      <name val="Calibri"/>
      <family val="2"/>
      <scheme val="minor"/>
    </font>
    <font>
      <sz val="10"/>
      <color rgb="FF575756"/>
      <name val="Arial"/>
      <family val="2"/>
    </font>
    <font>
      <u/>
      <sz val="10"/>
      <color rgb="FF575756"/>
      <name val="FocoMbcp"/>
      <family val="2"/>
    </font>
    <font>
      <b/>
      <sz val="8"/>
      <color theme="1" tint="0.34998626667073579"/>
      <name val="FocoMbcp Light"/>
      <family val="2"/>
    </font>
    <font>
      <sz val="8"/>
      <color theme="1" tint="0.34998626667073579"/>
      <name val="FocoMbcp"/>
      <family val="2"/>
    </font>
    <font>
      <b/>
      <sz val="7.5"/>
      <color rgb="FF575756"/>
      <name val="FocoMbcp"/>
      <family val="2"/>
    </font>
    <font>
      <sz val="9"/>
      <color rgb="FF575756"/>
      <name val="FocoMbcp Light"/>
      <family val="2"/>
    </font>
    <font>
      <u/>
      <sz val="11"/>
      <color theme="10"/>
      <name val="FocoMbcp"/>
      <family val="2"/>
    </font>
    <font>
      <strike/>
      <sz val="9"/>
      <color rgb="FFFF0000"/>
      <name val="FocoMbcp"/>
      <family val="2"/>
    </font>
    <font>
      <b/>
      <strike/>
      <sz val="9"/>
      <color rgb="FFFF0000"/>
      <name val="FocoMbcp"/>
      <family val="2"/>
    </font>
    <font>
      <b/>
      <sz val="12"/>
      <color rgb="FF575756"/>
      <name val="FocoMbcp"/>
      <family val="2"/>
    </font>
    <font>
      <strike/>
      <sz val="11"/>
      <color rgb="FF575756"/>
      <name val="FocoMbcp"/>
      <family val="2"/>
    </font>
    <font>
      <u/>
      <sz val="9"/>
      <color rgb="FF575756"/>
      <name val="FocoMbcp"/>
      <family val="2"/>
    </font>
    <font>
      <strike/>
      <sz val="9"/>
      <color rgb="FF575756"/>
      <name val="FocoMbcp"/>
      <family val="2"/>
    </font>
    <font>
      <b/>
      <sz val="14"/>
      <color rgb="FF575756"/>
      <name val="FocoMbcp"/>
      <family val="2"/>
    </font>
    <font>
      <b/>
      <sz val="20"/>
      <color rgb="FF575756"/>
      <name val="FocoMbcp"/>
      <family val="2"/>
    </font>
    <font>
      <vertAlign val="superscript"/>
      <sz val="10"/>
      <color rgb="FF575756"/>
      <name val="FocoMbcp"/>
      <family val="2"/>
    </font>
    <font>
      <vertAlign val="superscript"/>
      <sz val="10"/>
      <name val="FocoMbcp Light"/>
      <family val="2"/>
    </font>
    <font>
      <sz val="10"/>
      <name val="FocoMbcp Light"/>
      <family val="2"/>
    </font>
    <font>
      <sz val="7"/>
      <color rgb="FF575756"/>
      <name val="FocoMbcp"/>
      <family val="2"/>
    </font>
    <font>
      <sz val="9"/>
      <color rgb="FF000000"/>
      <name val="FocoMbcp"/>
      <family val="2"/>
    </font>
    <font>
      <i/>
      <sz val="9"/>
      <color rgb="FF575756"/>
      <name val="FocoMbcp"/>
      <family val="2"/>
    </font>
    <font>
      <sz val="10"/>
      <name val="Arial"/>
      <family val="2"/>
    </font>
    <font>
      <sz val="8"/>
      <color rgb="FF575756"/>
      <name val="FocoMbcp Light"/>
      <family val="2"/>
    </font>
    <font>
      <sz val="8"/>
      <color theme="1" tint="0.249977111117893"/>
      <name val="FocoMbcp Light"/>
      <family val="2"/>
    </font>
    <font>
      <b/>
      <sz val="8"/>
      <color rgb="FFCD0067"/>
      <name val="FocoMbcp"/>
      <family val="2"/>
    </font>
    <font>
      <b/>
      <sz val="8"/>
      <color rgb="FFCD0067"/>
      <name val="FocoMbcp Light"/>
      <family val="2"/>
    </font>
    <font>
      <vertAlign val="superscript"/>
      <sz val="8"/>
      <color rgb="FF575756"/>
      <name val="FocoMbcp Light"/>
      <family val="2"/>
    </font>
    <font>
      <i/>
      <sz val="8"/>
      <color theme="1" tint="0.249977111117893"/>
      <name val="FocoMbcp Light"/>
      <family val="2"/>
    </font>
    <font>
      <i/>
      <sz val="8"/>
      <color rgb="FF575756"/>
      <name val="FocoMbcp Light"/>
      <family val="2"/>
    </font>
    <font>
      <b/>
      <sz val="9"/>
      <color theme="1"/>
      <name val="FocoMbcp"/>
      <family val="2"/>
    </font>
    <font>
      <sz val="10"/>
      <color rgb="FF575756"/>
      <name val="FocoMbcp"/>
      <family val="2"/>
    </font>
    <font>
      <sz val="8"/>
      <color rgb="FF575756"/>
      <name val="FocoMbcp"/>
      <family val="2"/>
    </font>
    <font>
      <b/>
      <sz val="10"/>
      <color theme="1"/>
      <name val="FocoMbcp"/>
      <family val="2"/>
    </font>
    <font>
      <b/>
      <sz val="10"/>
      <color rgb="FF575756"/>
      <name val="FocoMbcp"/>
      <family val="2"/>
    </font>
    <font>
      <vertAlign val="superscript"/>
      <sz val="8"/>
      <color theme="1" tint="0.249977111117893"/>
      <name val="FocoMbcp Light"/>
      <family val="2"/>
    </font>
    <font>
      <vertAlign val="superscript"/>
      <sz val="8"/>
      <name val="FocoMbcp Light"/>
      <family val="2"/>
    </font>
    <font>
      <b/>
      <i/>
      <sz val="9"/>
      <color theme="1"/>
      <name val="FocoMbcp"/>
      <family val="2"/>
    </font>
    <font>
      <b/>
      <i/>
      <sz val="9"/>
      <color theme="1" tint="0.499984740745262"/>
      <name val="FocoMbcp"/>
      <family val="2"/>
    </font>
    <font>
      <sz val="9"/>
      <color theme="1" tint="0.499984740745262"/>
      <name val="FocoMbcp"/>
      <family val="2"/>
    </font>
    <font>
      <i/>
      <sz val="9"/>
      <name val="FocoMbcp"/>
      <family val="2"/>
    </font>
    <font>
      <i/>
      <sz val="9"/>
      <color rgb="FF000000"/>
      <name val="FocoMbcp"/>
      <family val="2"/>
    </font>
    <font>
      <b/>
      <sz val="9"/>
      <color rgb="FF000000"/>
      <name val="FocoMbcp"/>
      <family val="2"/>
    </font>
    <font>
      <sz val="9"/>
      <color rgb="FF575756"/>
      <name val="Calibri"/>
      <family val="2"/>
      <scheme val="minor"/>
    </font>
    <font>
      <b/>
      <sz val="9"/>
      <color rgb="FF575756"/>
      <name val="Calibri"/>
      <family val="2"/>
      <scheme val="minor"/>
    </font>
    <font>
      <sz val="9"/>
      <color rgb="FF575756"/>
      <name val="Arial"/>
      <family val="2"/>
    </font>
    <font>
      <strike/>
      <sz val="10"/>
      <color rgb="FF575756"/>
      <name val="FocoMbcp"/>
      <family val="2"/>
    </font>
  </fonts>
  <fills count="1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0.499984740745262"/>
        <bgColor indexed="64"/>
      </patternFill>
    </fill>
    <fill>
      <patternFill patternType="solid">
        <fgColor theme="2"/>
        <bgColor indexed="64"/>
      </patternFill>
    </fill>
    <fill>
      <patternFill patternType="solid">
        <fgColor theme="0" tint="-0.249977111117893"/>
        <bgColor indexed="64"/>
      </patternFill>
    </fill>
    <fill>
      <patternFill patternType="solid">
        <fgColor rgb="FFFFFFFF"/>
        <bgColor rgb="FF000000"/>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rgb="FFD9D9D9"/>
        <bgColor indexed="64"/>
      </patternFill>
    </fill>
    <fill>
      <patternFill patternType="solid">
        <fgColor theme="0"/>
        <bgColor rgb="FF000000"/>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rgb="FFD1005D"/>
      </bottom>
      <diagonal/>
    </border>
    <border>
      <left/>
      <right/>
      <top style="thin">
        <color rgb="FFD1005D"/>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rgb="FFBFBFBF"/>
      </bottom>
      <diagonal/>
    </border>
    <border>
      <left/>
      <right/>
      <top style="thin">
        <color rgb="FFBFBFBF"/>
      </top>
      <bottom style="thin">
        <color rgb="FFBFBFBF"/>
      </bottom>
      <diagonal/>
    </border>
    <border>
      <left/>
      <right/>
      <top style="thin">
        <color rgb="FFBFBFBF"/>
      </top>
      <bottom/>
      <diagonal/>
    </border>
    <border>
      <left/>
      <right/>
      <top style="thin">
        <color rgb="FFD1005D"/>
      </top>
      <bottom style="medium">
        <color rgb="FFD1005D"/>
      </bottom>
      <diagonal/>
    </border>
    <border>
      <left/>
      <right/>
      <top style="thin">
        <color rgb="FFD1005D"/>
      </top>
      <bottom style="thin">
        <color rgb="FFBFBFBF"/>
      </bottom>
      <diagonal/>
    </border>
    <border>
      <left/>
      <right/>
      <top style="thin">
        <color rgb="FFD1005D"/>
      </top>
      <bottom style="thin">
        <color rgb="FFD1005D"/>
      </bottom>
      <diagonal/>
    </border>
    <border>
      <left/>
      <right/>
      <top style="medium">
        <color rgb="FFD1005D"/>
      </top>
      <bottom style="thin">
        <color rgb="FFD1005D"/>
      </bottom>
      <diagonal/>
    </border>
    <border>
      <left/>
      <right/>
      <top/>
      <bottom style="medium">
        <color rgb="FFD1005D"/>
      </bottom>
      <diagonal/>
    </border>
    <border>
      <left/>
      <right/>
      <top style="thin">
        <color rgb="FFBFBFBF"/>
      </top>
      <bottom style="thin">
        <color rgb="FFD1005D"/>
      </bottom>
      <diagonal/>
    </border>
    <border>
      <left/>
      <right/>
      <top style="medium">
        <color rgb="FFD1005D"/>
      </top>
      <bottom style="thin">
        <color rgb="FFBFBFBF"/>
      </bottom>
      <diagonal/>
    </border>
    <border>
      <left/>
      <right/>
      <top style="thin">
        <color rgb="FFBFBFBF"/>
      </top>
      <bottom style="medium">
        <color rgb="FFD1005D"/>
      </bottom>
      <diagonal/>
    </border>
    <border>
      <left style="thin">
        <color rgb="FFD1005D"/>
      </left>
      <right style="thin">
        <color rgb="FFD1005D"/>
      </right>
      <top style="thin">
        <color rgb="FFD1005D"/>
      </top>
      <bottom style="thin">
        <color rgb="FFD1005D"/>
      </bottom>
      <diagonal/>
    </border>
    <border>
      <left style="thin">
        <color rgb="FFD1005D"/>
      </left>
      <right style="thin">
        <color rgb="FFD1005D"/>
      </right>
      <top style="thin">
        <color rgb="FFD1005D"/>
      </top>
      <bottom/>
      <diagonal/>
    </border>
    <border>
      <left style="thin">
        <color rgb="FFD1005D"/>
      </left>
      <right style="thin">
        <color rgb="FFD1005D"/>
      </right>
      <top/>
      <bottom/>
      <diagonal/>
    </border>
    <border>
      <left style="thin">
        <color rgb="FFD1005D"/>
      </left>
      <right/>
      <top style="thin">
        <color rgb="FFD1005D"/>
      </top>
      <bottom/>
      <diagonal/>
    </border>
    <border>
      <left/>
      <right style="thin">
        <color rgb="FFD1005D"/>
      </right>
      <top style="thin">
        <color rgb="FFD1005D"/>
      </top>
      <bottom style="thin">
        <color rgb="FFD1005D"/>
      </bottom>
      <diagonal/>
    </border>
    <border>
      <left style="thin">
        <color rgb="FFD1005D"/>
      </left>
      <right style="thin">
        <color rgb="FFD1005D"/>
      </right>
      <top/>
      <bottom style="medium">
        <color rgb="FFD1005D"/>
      </bottom>
      <diagonal/>
    </border>
    <border>
      <left/>
      <right/>
      <top style="medium">
        <color rgb="FFD1005D"/>
      </top>
      <bottom style="medium">
        <color rgb="FFD1005D"/>
      </bottom>
      <diagonal/>
    </border>
    <border>
      <left style="thin">
        <color rgb="FFD1005D"/>
      </left>
      <right/>
      <top style="thin">
        <color rgb="FFD1005D"/>
      </top>
      <bottom style="thin">
        <color rgb="FFD1005D"/>
      </bottom>
      <diagonal/>
    </border>
    <border>
      <left style="thin">
        <color rgb="FFD1005D"/>
      </left>
      <right/>
      <top/>
      <bottom style="medium">
        <color rgb="FFD1005D"/>
      </bottom>
      <diagonal/>
    </border>
    <border>
      <left style="thin">
        <color rgb="FFD1005D"/>
      </left>
      <right/>
      <top style="thin">
        <color rgb="FFD1005D"/>
      </top>
      <bottom style="medium">
        <color rgb="FFD1005D"/>
      </bottom>
      <diagonal/>
    </border>
    <border>
      <left style="thin">
        <color rgb="FFD1005D"/>
      </left>
      <right style="thin">
        <color rgb="FFD1005D"/>
      </right>
      <top style="thin">
        <color rgb="FFD1005D"/>
      </top>
      <bottom style="medium">
        <color rgb="FFD1005D"/>
      </bottom>
      <diagonal/>
    </border>
    <border>
      <left/>
      <right style="thin">
        <color rgb="FFD1005D"/>
      </right>
      <top style="thin">
        <color rgb="FFD1005D"/>
      </top>
      <bottom style="medium">
        <color rgb="FFD1005D"/>
      </bottom>
      <diagonal/>
    </border>
    <border>
      <left/>
      <right/>
      <top style="medium">
        <color rgb="FFD1005D"/>
      </top>
      <bottom/>
      <diagonal/>
    </border>
    <border>
      <left/>
      <right/>
      <top style="medium">
        <color rgb="FFD1005D"/>
      </top>
      <bottom style="thin">
        <color rgb="FFD9D9D9"/>
      </bottom>
      <diagonal/>
    </border>
    <border>
      <left/>
      <right/>
      <top style="thin">
        <color rgb="FFD9D9D9"/>
      </top>
      <bottom style="thin">
        <color rgb="FFD9D9D9"/>
      </bottom>
      <diagonal/>
    </border>
    <border>
      <left/>
      <right/>
      <top style="thin">
        <color rgb="FFD9D9D9"/>
      </top>
      <bottom style="medium">
        <color rgb="FFD1005D"/>
      </bottom>
      <diagonal/>
    </border>
    <border>
      <left/>
      <right/>
      <top style="thin">
        <color rgb="FFB5005B"/>
      </top>
      <bottom/>
      <diagonal/>
    </border>
    <border>
      <left/>
      <right/>
      <top style="thin">
        <color rgb="FFBFBFBF"/>
      </top>
      <bottom style="thick">
        <color rgb="FFD1005D"/>
      </bottom>
      <diagonal/>
    </border>
    <border>
      <left/>
      <right/>
      <top style="thin">
        <color rgb="FFD1005D"/>
      </top>
      <bottom style="thick">
        <color rgb="FFD1005D"/>
      </bottom>
      <diagonal/>
    </border>
    <border>
      <left/>
      <right/>
      <top style="thick">
        <color rgb="FFD1005D"/>
      </top>
      <bottom style="thin">
        <color rgb="FFD1005D"/>
      </bottom>
      <diagonal/>
    </border>
    <border>
      <left/>
      <right/>
      <top style="thin">
        <color rgb="FFD1005D"/>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rgb="FFD1005D"/>
      </bottom>
      <diagonal/>
    </border>
  </borders>
  <cellStyleXfs count="41">
    <xf numFmtId="0" fontId="0" fillId="0" borderId="0"/>
    <xf numFmtId="0" fontId="3" fillId="2" borderId="2" applyNumberFormat="0" applyFill="0" applyBorder="0" applyAlignment="0" applyProtection="0">
      <alignment horizontal="left"/>
    </xf>
    <xf numFmtId="0" fontId="4" fillId="0" borderId="0">
      <alignment vertical="center"/>
    </xf>
    <xf numFmtId="0" fontId="4" fillId="0" borderId="0">
      <alignment vertical="center"/>
    </xf>
    <xf numFmtId="0" fontId="5" fillId="0" borderId="0" applyNumberFormat="0" applyFill="0" applyBorder="0" applyAlignment="0" applyProtection="0"/>
    <xf numFmtId="3" fontId="4" fillId="3" borderId="1" applyFont="0">
      <alignment horizontal="right" vertical="center"/>
      <protection locked="0"/>
    </xf>
    <xf numFmtId="0" fontId="6" fillId="0" borderId="0" applyNumberFormat="0" applyFill="0" applyBorder="0" applyAlignment="0" applyProtection="0"/>
    <xf numFmtId="9" fontId="7" fillId="0" borderId="0" applyFont="0" applyFill="0" applyBorder="0" applyAlignment="0" applyProtection="0"/>
    <xf numFmtId="0" fontId="8" fillId="0" borderId="0"/>
    <xf numFmtId="0" fontId="4" fillId="0" borderId="0"/>
    <xf numFmtId="0" fontId="4" fillId="0" borderId="0"/>
    <xf numFmtId="0" fontId="7" fillId="0" borderId="0"/>
    <xf numFmtId="0" fontId="51" fillId="0" borderId="0" applyNumberFormat="0" applyFill="0" applyBorder="0" applyAlignment="0" applyProtection="0"/>
    <xf numFmtId="0" fontId="4" fillId="0" borderId="0"/>
    <xf numFmtId="0" fontId="54" fillId="0" borderId="0" applyNumberFormat="0" applyFill="0" applyBorder="0" applyProtection="0">
      <alignment vertical="top" wrapText="1"/>
    </xf>
    <xf numFmtId="0" fontId="7" fillId="0" borderId="0"/>
    <xf numFmtId="0" fontId="4" fillId="0" borderId="0"/>
    <xf numFmtId="0" fontId="4"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8" fillId="0" borderId="0"/>
    <xf numFmtId="9" fontId="7" fillId="0" borderId="0" applyFont="0" applyFill="0" applyBorder="0" applyAlignment="0" applyProtection="0"/>
    <xf numFmtId="0" fontId="2" fillId="0" borderId="0"/>
    <xf numFmtId="0" fontId="2" fillId="0" borderId="0"/>
    <xf numFmtId="0" fontId="69" fillId="0" borderId="0"/>
    <xf numFmtId="0" fontId="68" fillId="0" borderId="0"/>
    <xf numFmtId="0" fontId="2" fillId="0" borderId="0"/>
    <xf numFmtId="0" fontId="70" fillId="0" borderId="0" applyNumberFormat="0" applyFill="0" applyBorder="0" applyAlignment="0" applyProtection="0"/>
    <xf numFmtId="9" fontId="2" fillId="0" borderId="0" applyFont="0" applyFill="0" applyBorder="0" applyAlignment="0" applyProtection="0"/>
    <xf numFmtId="0" fontId="71" fillId="2" borderId="3" applyFont="0" applyBorder="0">
      <alignment horizontal="center" wrapText="1"/>
    </xf>
    <xf numFmtId="43" fontId="7" fillId="0" borderId="0" applyFont="0" applyFill="0" applyBorder="0" applyAlignment="0" applyProtection="0"/>
    <xf numFmtId="0" fontId="4" fillId="0" borderId="0"/>
    <xf numFmtId="9" fontId="1" fillId="0" borderId="0" applyFont="0" applyFill="0" applyBorder="0" applyAlignment="0" applyProtection="0"/>
    <xf numFmtId="0" fontId="93" fillId="0" borderId="0"/>
    <xf numFmtId="9" fontId="1" fillId="0" borderId="0" applyFont="0" applyFill="0" applyBorder="0" applyAlignment="0" applyProtection="0"/>
    <xf numFmtId="0" fontId="4" fillId="0" borderId="0"/>
    <xf numFmtId="0" fontId="141" fillId="0" borderId="0"/>
    <xf numFmtId="0" fontId="51" fillId="0" borderId="0" applyNumberFormat="0" applyFill="0" applyBorder="0" applyAlignment="0" applyProtection="0"/>
    <xf numFmtId="0" fontId="4" fillId="0" borderId="0"/>
    <xf numFmtId="43" fontId="7" fillId="0" borderId="0" applyFont="0" applyFill="0" applyBorder="0" applyAlignment="0" applyProtection="0"/>
  </cellStyleXfs>
  <cellXfs count="1741">
    <xf numFmtId="0" fontId="0" fillId="0" borderId="0" xfId="0"/>
    <xf numFmtId="0" fontId="10" fillId="0" borderId="0" xfId="0" applyFont="1"/>
    <xf numFmtId="0" fontId="12"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20" fillId="0" borderId="0" xfId="0" applyFont="1"/>
    <xf numFmtId="0" fontId="28" fillId="0" borderId="0" xfId="0" applyFont="1"/>
    <xf numFmtId="0" fontId="16" fillId="0" borderId="0" xfId="0" applyFont="1" applyAlignment="1">
      <alignment horizontal="center" vertical="center"/>
    </xf>
    <xf numFmtId="0" fontId="30" fillId="0" borderId="0" xfId="0" applyFont="1"/>
    <xf numFmtId="0" fontId="16" fillId="0" borderId="0" xfId="0" applyFont="1" applyAlignment="1">
      <alignment vertical="center"/>
    </xf>
    <xf numFmtId="0" fontId="16" fillId="0" borderId="0" xfId="0" applyFont="1" applyAlignment="1">
      <alignment horizontal="center"/>
    </xf>
    <xf numFmtId="0" fontId="21" fillId="0" borderId="0" xfId="0" applyFont="1" applyAlignment="1">
      <alignment vertical="center"/>
    </xf>
    <xf numFmtId="0" fontId="31" fillId="0" borderId="0" xfId="0" applyFont="1" applyAlignment="1">
      <alignment horizontal="center" vertical="center" wrapText="1"/>
    </xf>
    <xf numFmtId="0" fontId="32" fillId="0" borderId="0" xfId="0" applyFont="1" applyAlignment="1">
      <alignment vertical="center"/>
    </xf>
    <xf numFmtId="0" fontId="36" fillId="0" borderId="0" xfId="0" applyFont="1" applyAlignment="1">
      <alignment vertical="center" wrapText="1"/>
    </xf>
    <xf numFmtId="0" fontId="35" fillId="0" borderId="0" xfId="0" applyFont="1"/>
    <xf numFmtId="0" fontId="19" fillId="0" borderId="0" xfId="0" applyFont="1"/>
    <xf numFmtId="0" fontId="26" fillId="0" borderId="0" xfId="0" applyFont="1" applyAlignment="1">
      <alignment vertical="center"/>
    </xf>
    <xf numFmtId="0" fontId="37" fillId="0" borderId="0" xfId="0" applyFont="1" applyAlignment="1">
      <alignment vertical="center"/>
    </xf>
    <xf numFmtId="0" fontId="18" fillId="6" borderId="0" xfId="0" applyFont="1" applyFill="1" applyAlignment="1">
      <alignment vertical="center" wrapText="1"/>
    </xf>
    <xf numFmtId="0" fontId="40" fillId="0" borderId="0" xfId="0" applyFont="1" applyAlignment="1">
      <alignment vertical="center" wrapText="1"/>
    </xf>
    <xf numFmtId="0" fontId="16" fillId="0" borderId="0" xfId="0" applyFont="1" applyAlignment="1">
      <alignment vertical="center" wrapText="1"/>
    </xf>
    <xf numFmtId="0" fontId="42" fillId="0" borderId="0" xfId="0" applyFont="1" applyAlignment="1">
      <alignment vertical="center" wrapText="1"/>
    </xf>
    <xf numFmtId="0" fontId="28" fillId="0" borderId="0" xfId="0" applyFont="1" applyAlignment="1">
      <alignment horizontal="left"/>
    </xf>
    <xf numFmtId="0" fontId="41" fillId="0" borderId="0" xfId="0" applyFont="1"/>
    <xf numFmtId="0" fontId="11" fillId="0" borderId="0" xfId="0" applyFont="1"/>
    <xf numFmtId="0" fontId="42" fillId="0" borderId="0" xfId="0" applyFont="1" applyAlignment="1">
      <alignment wrapText="1"/>
    </xf>
    <xf numFmtId="0" fontId="42" fillId="0" borderId="0" xfId="0" applyFont="1"/>
    <xf numFmtId="0" fontId="40" fillId="0" borderId="0" xfId="0" applyFont="1" applyAlignment="1">
      <alignment horizontal="center" vertical="center" wrapText="1"/>
    </xf>
    <xf numFmtId="0" fontId="16" fillId="0" borderId="0" xfId="0" quotePrefix="1" applyFont="1" applyAlignment="1">
      <alignment horizontal="left" vertical="center" indent="5"/>
    </xf>
    <xf numFmtId="0" fontId="32" fillId="0" borderId="0" xfId="0" applyFont="1" applyAlignment="1">
      <alignment horizontal="center" vertical="center" wrapText="1"/>
    </xf>
    <xf numFmtId="0" fontId="44" fillId="0" borderId="0" xfId="0" applyFont="1"/>
    <xf numFmtId="0" fontId="38" fillId="0" borderId="0" xfId="0" applyFont="1" applyAlignment="1">
      <alignment horizontal="center" vertical="center"/>
    </xf>
    <xf numFmtId="0" fontId="16" fillId="0" borderId="0" xfId="0" applyFont="1" applyAlignment="1">
      <alignment horizontal="left" vertical="top"/>
    </xf>
    <xf numFmtId="0" fontId="46" fillId="0" borderId="0" xfId="0" applyFont="1" applyAlignment="1">
      <alignment horizontal="center" vertical="center" wrapText="1"/>
    </xf>
    <xf numFmtId="0" fontId="47" fillId="0" borderId="0" xfId="0" applyFont="1"/>
    <xf numFmtId="0" fontId="29" fillId="0" borderId="0" xfId="0" applyFont="1"/>
    <xf numFmtId="0" fontId="17" fillId="0" borderId="0" xfId="0" applyFont="1" applyAlignment="1">
      <alignment horizontal="left"/>
    </xf>
    <xf numFmtId="0" fontId="43" fillId="0" borderId="0" xfId="0" applyFont="1" applyAlignment="1">
      <alignment vertical="center"/>
    </xf>
    <xf numFmtId="0" fontId="14" fillId="0" borderId="0" xfId="0" applyFont="1" applyAlignment="1">
      <alignment vertical="center"/>
    </xf>
    <xf numFmtId="0" fontId="43" fillId="0" borderId="0" xfId="0" applyFont="1" applyAlignment="1">
      <alignment vertical="center" wrapText="1"/>
    </xf>
    <xf numFmtId="0" fontId="10" fillId="0" borderId="0" xfId="11" applyFont="1"/>
    <xf numFmtId="0" fontId="10" fillId="0" borderId="0" xfId="11" applyFont="1" applyAlignment="1">
      <alignment horizontal="left"/>
    </xf>
    <xf numFmtId="0" fontId="33" fillId="0" borderId="0" xfId="15" applyFont="1"/>
    <xf numFmtId="0" fontId="33" fillId="0" borderId="0" xfId="11" applyFont="1"/>
    <xf numFmtId="0" fontId="33" fillId="0" borderId="0" xfId="16" applyFont="1"/>
    <xf numFmtId="0" fontId="10" fillId="8" borderId="0" xfId="16" applyFont="1" applyFill="1" applyAlignment="1">
      <alignment horizontal="left"/>
    </xf>
    <xf numFmtId="0" fontId="33" fillId="8" borderId="0" xfId="16" applyFont="1" applyFill="1"/>
    <xf numFmtId="0" fontId="49" fillId="0" borderId="0" xfId="16" applyFont="1" applyAlignment="1">
      <alignment horizontal="left" vertical="center"/>
    </xf>
    <xf numFmtId="164" fontId="56" fillId="0" borderId="0" xfId="16" applyNumberFormat="1" applyFont="1" applyAlignment="1">
      <alignment horizontal="right" vertical="center"/>
    </xf>
    <xf numFmtId="0" fontId="12" fillId="0" borderId="0" xfId="16" applyFont="1" applyAlignment="1">
      <alignment vertical="center"/>
    </xf>
    <xf numFmtId="3" fontId="12" fillId="0" borderId="0" xfId="16" applyNumberFormat="1" applyFont="1" applyAlignment="1">
      <alignment vertical="center"/>
    </xf>
    <xf numFmtId="0" fontId="57" fillId="0" borderId="0" xfId="16" applyFont="1" applyAlignment="1">
      <alignment vertical="center"/>
    </xf>
    <xf numFmtId="0" fontId="57" fillId="0" borderId="0" xfId="16" applyFont="1" applyAlignment="1">
      <alignment horizontal="left" vertical="center"/>
    </xf>
    <xf numFmtId="0" fontId="9" fillId="8" borderId="0" xfId="16" applyFont="1" applyFill="1"/>
    <xf numFmtId="0" fontId="59" fillId="8" borderId="0" xfId="16" applyFont="1" applyFill="1" applyAlignment="1">
      <alignment horizontal="left" vertical="center"/>
    </xf>
    <xf numFmtId="3" fontId="9" fillId="8" borderId="0" xfId="16" applyNumberFormat="1" applyFont="1" applyFill="1" applyAlignment="1">
      <alignment vertical="center"/>
    </xf>
    <xf numFmtId="0" fontId="60" fillId="8" borderId="0" xfId="16" applyFont="1" applyFill="1"/>
    <xf numFmtId="0" fontId="63" fillId="8" borderId="0" xfId="16" applyFont="1" applyFill="1"/>
    <xf numFmtId="0" fontId="53" fillId="8" borderId="0" xfId="16" applyFont="1" applyFill="1" applyAlignment="1">
      <alignment horizontal="right"/>
    </xf>
    <xf numFmtId="0" fontId="65" fillId="8" borderId="0" xfId="16" applyFont="1" applyFill="1"/>
    <xf numFmtId="0" fontId="33" fillId="0" borderId="0" xfId="9" applyFont="1"/>
    <xf numFmtId="0" fontId="64" fillId="0" borderId="0" xfId="16" applyFont="1" applyAlignment="1">
      <alignment horizontal="left" vertical="center" wrapText="1"/>
    </xf>
    <xf numFmtId="0" fontId="49" fillId="8" borderId="0" xfId="16" applyFont="1" applyFill="1" applyAlignment="1">
      <alignment horizontal="left" wrapText="1"/>
    </xf>
    <xf numFmtId="0" fontId="66" fillId="8" borderId="0" xfId="16" applyFont="1" applyFill="1" applyAlignment="1">
      <alignment horizontal="left" vertical="top"/>
    </xf>
    <xf numFmtId="0" fontId="66" fillId="8" borderId="0" xfId="16" applyFont="1" applyFill="1" applyAlignment="1">
      <alignment wrapText="1"/>
    </xf>
    <xf numFmtId="0" fontId="66" fillId="8" borderId="0" xfId="16" applyFont="1" applyFill="1" applyAlignment="1">
      <alignment horizontal="right" vertical="top" wrapText="1"/>
    </xf>
    <xf numFmtId="0" fontId="21" fillId="0" borderId="0" xfId="0" applyFont="1" applyBorder="1"/>
    <xf numFmtId="0" fontId="14" fillId="0" borderId="0" xfId="16" quotePrefix="1" applyFont="1" applyAlignment="1">
      <alignment horizontal="left" vertical="center"/>
    </xf>
    <xf numFmtId="0" fontId="9" fillId="8" borderId="0" xfId="16" applyFont="1" applyFill="1" applyAlignment="1">
      <alignment horizontal="left"/>
    </xf>
    <xf numFmtId="0" fontId="9" fillId="0" borderId="0" xfId="16" applyFont="1"/>
    <xf numFmtId="0" fontId="14" fillId="0" borderId="0" xfId="9" quotePrefix="1" applyFont="1" applyAlignment="1">
      <alignment horizontal="left" vertical="center"/>
    </xf>
    <xf numFmtId="0" fontId="32" fillId="0" borderId="0" xfId="15" applyFont="1"/>
    <xf numFmtId="0" fontId="22" fillId="0" borderId="0" xfId="0" applyFont="1"/>
    <xf numFmtId="0" fontId="73" fillId="10" borderId="0" xfId="6" applyFont="1" applyFill="1" applyBorder="1" applyAlignment="1">
      <alignment horizontal="center" vertical="center" wrapText="1"/>
    </xf>
    <xf numFmtId="0" fontId="21" fillId="0" borderId="0" xfId="0" applyFont="1" applyAlignment="1">
      <alignment horizontal="center" vertical="center"/>
    </xf>
    <xf numFmtId="0" fontId="25" fillId="0" borderId="0" xfId="0" applyFont="1"/>
    <xf numFmtId="0" fontId="21" fillId="0" borderId="0" xfId="0" applyFont="1" applyAlignment="1">
      <alignment horizontal="center" vertical="center" wrapText="1"/>
    </xf>
    <xf numFmtId="0" fontId="12" fillId="0" borderId="0" xfId="0" applyFont="1" applyAlignment="1">
      <alignment vertical="center"/>
    </xf>
    <xf numFmtId="0" fontId="55" fillId="8" borderId="0" xfId="13" applyFont="1" applyFill="1" applyAlignment="1">
      <alignment horizontal="left" vertical="center" wrapText="1"/>
    </xf>
    <xf numFmtId="0" fontId="76" fillId="0" borderId="0" xfId="0" applyFont="1"/>
    <xf numFmtId="0" fontId="15" fillId="0" borderId="0" xfId="0" applyFont="1" applyAlignment="1">
      <alignment horizontal="center" vertical="center" wrapText="1"/>
    </xf>
    <xf numFmtId="0" fontId="22" fillId="0" borderId="0" xfId="0" applyFont="1" applyAlignment="1">
      <alignment vertical="center"/>
    </xf>
    <xf numFmtId="14" fontId="67" fillId="8" borderId="0" xfId="16" quotePrefix="1" applyNumberFormat="1" applyFont="1" applyFill="1" applyAlignment="1">
      <alignment horizontal="right" vertical="center"/>
    </xf>
    <xf numFmtId="0" fontId="83" fillId="8" borderId="0" xfId="16" applyFont="1" applyFill="1"/>
    <xf numFmtId="0" fontId="12" fillId="8" borderId="0" xfId="16" applyFont="1" applyFill="1"/>
    <xf numFmtId="0" fontId="26" fillId="0" borderId="0" xfId="0" applyFont="1"/>
    <xf numFmtId="0" fontId="21" fillId="0" borderId="0" xfId="0" applyFont="1"/>
    <xf numFmtId="0" fontId="4" fillId="0" borderId="0" xfId="16"/>
    <xf numFmtId="0" fontId="46" fillId="0" borderId="0" xfId="0" applyFont="1"/>
    <xf numFmtId="0" fontId="87" fillId="0" borderId="0" xfId="0" applyFont="1"/>
    <xf numFmtId="0" fontId="10" fillId="0" borderId="0" xfId="0" applyFont="1" applyAlignment="1">
      <alignment horizontal="left" wrapText="1"/>
    </xf>
    <xf numFmtId="0" fontId="87" fillId="0" borderId="0" xfId="0" applyFont="1" applyAlignment="1">
      <alignment horizontal="left" wrapText="1"/>
    </xf>
    <xf numFmtId="0" fontId="10" fillId="0" borderId="0" xfId="0" applyFont="1" applyAlignment="1">
      <alignment horizontal="left" vertical="center" wrapText="1"/>
    </xf>
    <xf numFmtId="0" fontId="10" fillId="0" borderId="0" xfId="0" applyFont="1" applyAlignment="1">
      <alignment horizontal="left" vertical="center"/>
    </xf>
    <xf numFmtId="0" fontId="12" fillId="0" borderId="0" xfId="2" applyFont="1">
      <alignment vertical="center"/>
    </xf>
    <xf numFmtId="0" fontId="14" fillId="0" borderId="0" xfId="4" applyFont="1" applyFill="1" applyBorder="1" applyAlignment="1">
      <alignment horizontal="left" vertical="center"/>
    </xf>
    <xf numFmtId="0" fontId="88" fillId="0" borderId="0" xfId="1" applyFont="1" applyFill="1" applyBorder="1" applyAlignment="1">
      <alignment vertical="center"/>
    </xf>
    <xf numFmtId="0" fontId="10" fillId="0" borderId="0" xfId="3" applyFont="1">
      <alignment vertical="center"/>
    </xf>
    <xf numFmtId="0" fontId="89" fillId="0" borderId="0" xfId="4" applyFont="1" applyFill="1" applyBorder="1" applyAlignment="1">
      <alignment vertical="center"/>
    </xf>
    <xf numFmtId="0" fontId="89" fillId="0" borderId="0" xfId="4" applyFont="1" applyFill="1" applyBorder="1" applyAlignment="1">
      <alignment horizontal="left" vertical="center"/>
    </xf>
    <xf numFmtId="0" fontId="10" fillId="0" borderId="0" xfId="3" quotePrefix="1" applyFont="1" applyAlignment="1">
      <alignment horizontal="right" vertical="center"/>
    </xf>
    <xf numFmtId="3" fontId="9" fillId="0" borderId="0" xfId="5" applyFont="1" applyFill="1" applyBorder="1" applyAlignment="1">
      <alignment horizontal="center" vertical="center"/>
      <protection locked="0"/>
    </xf>
    <xf numFmtId="0" fontId="29" fillId="0" borderId="0" xfId="4" applyFont="1" applyFill="1" applyBorder="1" applyAlignment="1">
      <alignment horizontal="left" vertical="center" indent="1"/>
    </xf>
    <xf numFmtId="0" fontId="12" fillId="0" borderId="0" xfId="2" applyFont="1" applyAlignment="1">
      <alignment vertical="top" wrapText="1"/>
    </xf>
    <xf numFmtId="0" fontId="14" fillId="0" borderId="0" xfId="4" applyFont="1" applyFill="1" applyBorder="1" applyAlignment="1">
      <alignment horizontal="left" vertical="center" indent="1"/>
    </xf>
    <xf numFmtId="0" fontId="13" fillId="0" borderId="0" xfId="30" applyFont="1" applyFill="1" applyBorder="1" applyAlignment="1">
      <alignment horizontal="center" vertical="center" wrapText="1"/>
    </xf>
    <xf numFmtId="0" fontId="10" fillId="0" borderId="0" xfId="3" quotePrefix="1" applyFont="1" applyAlignment="1">
      <alignment horizontal="center" vertical="center"/>
    </xf>
    <xf numFmtId="0" fontId="16" fillId="0" borderId="0" xfId="0" applyFont="1" applyAlignment="1">
      <alignment vertical="top"/>
    </xf>
    <xf numFmtId="164" fontId="53" fillId="8" borderId="0" xfId="16" applyNumberFormat="1" applyFont="1" applyFill="1" applyAlignment="1">
      <alignment horizontal="left" vertical="center"/>
    </xf>
    <xf numFmtId="0" fontId="12" fillId="0" borderId="0" xfId="16" applyFont="1"/>
    <xf numFmtId="0" fontId="15" fillId="0" borderId="0" xfId="16" applyFont="1" applyAlignment="1">
      <alignment horizontal="left" indent="1"/>
    </xf>
    <xf numFmtId="0" fontId="49" fillId="0" borderId="0" xfId="9" applyFont="1" applyAlignment="1">
      <alignment horizontal="left" vertical="center"/>
    </xf>
    <xf numFmtId="0" fontId="58" fillId="0" borderId="0" xfId="9" applyFont="1" applyAlignment="1">
      <alignment horizontal="left" vertical="center"/>
    </xf>
    <xf numFmtId="0" fontId="9" fillId="0" borderId="0" xfId="9" applyFont="1" applyAlignment="1">
      <alignment vertical="center"/>
    </xf>
    <xf numFmtId="0" fontId="53" fillId="0" borderId="0" xfId="9" applyFont="1" applyAlignment="1">
      <alignment horizontal="left" vertical="center"/>
    </xf>
    <xf numFmtId="0" fontId="53" fillId="0" borderId="0" xfId="9" applyFont="1" applyAlignment="1">
      <alignment vertical="center"/>
    </xf>
    <xf numFmtId="0" fontId="33" fillId="0" borderId="0" xfId="9" applyFont="1" applyAlignment="1">
      <alignment vertical="center"/>
    </xf>
    <xf numFmtId="169" fontId="33" fillId="0" borderId="0" xfId="9" applyNumberFormat="1" applyFont="1" applyAlignment="1">
      <alignment vertical="center"/>
    </xf>
    <xf numFmtId="0" fontId="49" fillId="8" borderId="0" xfId="9" applyFont="1" applyFill="1" applyAlignment="1">
      <alignment vertical="center"/>
    </xf>
    <xf numFmtId="0" fontId="7" fillId="0" borderId="0" xfId="11"/>
    <xf numFmtId="14" fontId="53" fillId="8" borderId="0" xfId="9" applyNumberFormat="1" applyFont="1" applyFill="1" applyAlignment="1">
      <alignment horizontal="left" vertical="center" wrapText="1"/>
    </xf>
    <xf numFmtId="0" fontId="33" fillId="0" borderId="0" xfId="16" applyFont="1" applyAlignment="1">
      <alignment vertical="center"/>
    </xf>
    <xf numFmtId="0" fontId="95" fillId="0" borderId="0" xfId="9" applyFont="1" applyAlignment="1">
      <alignment horizontal="left" vertical="center" wrapText="1"/>
    </xf>
    <xf numFmtId="0" fontId="96" fillId="0" borderId="0" xfId="16" applyFont="1" applyAlignment="1">
      <alignment vertical="center"/>
    </xf>
    <xf numFmtId="164" fontId="97" fillId="8" borderId="0" xfId="16" applyNumberFormat="1" applyFont="1" applyFill="1" applyAlignment="1">
      <alignment horizontal="right"/>
    </xf>
    <xf numFmtId="0" fontId="33" fillId="0" borderId="0" xfId="16" applyFont="1" applyAlignment="1">
      <alignment horizontal="right" vertical="center"/>
    </xf>
    <xf numFmtId="0" fontId="96" fillId="0" borderId="0" xfId="9" applyFont="1" applyAlignment="1">
      <alignment horizontal="left" vertical="center" wrapText="1"/>
    </xf>
    <xf numFmtId="0" fontId="96" fillId="0" borderId="0" xfId="9" applyFont="1" applyAlignment="1">
      <alignment vertical="center"/>
    </xf>
    <xf numFmtId="164" fontId="98" fillId="8" borderId="0" xfId="9" applyNumberFormat="1" applyFont="1" applyFill="1" applyAlignment="1">
      <alignment horizontal="right"/>
    </xf>
    <xf numFmtId="0" fontId="33" fillId="0" borderId="0" xfId="9" applyFont="1" applyAlignment="1">
      <alignment horizontal="right" vertical="center"/>
    </xf>
    <xf numFmtId="0" fontId="53" fillId="8" borderId="0" xfId="9" applyFont="1" applyFill="1" applyAlignment="1">
      <alignment horizontal="left" vertical="center" wrapText="1"/>
    </xf>
    <xf numFmtId="0" fontId="14" fillId="0" borderId="0" xfId="0" applyFont="1" applyAlignment="1">
      <alignment horizontal="left" vertical="center"/>
    </xf>
    <xf numFmtId="0" fontId="16" fillId="0" borderId="0" xfId="0" applyFont="1" applyAlignment="1">
      <alignment horizontal="left" vertical="center"/>
    </xf>
    <xf numFmtId="0" fontId="102" fillId="0" borderId="0" xfId="0" applyFont="1" applyAlignment="1">
      <alignment horizontal="left" vertical="center"/>
    </xf>
    <xf numFmtId="0" fontId="103" fillId="0" borderId="0" xfId="0" applyFont="1" applyAlignment="1">
      <alignment vertical="center" wrapText="1"/>
    </xf>
    <xf numFmtId="0" fontId="28" fillId="0" borderId="0" xfId="0" applyFont="1" applyAlignment="1">
      <alignment wrapText="1"/>
    </xf>
    <xf numFmtId="0" fontId="16" fillId="8" borderId="0" xfId="0" applyFont="1" applyFill="1"/>
    <xf numFmtId="0" fontId="16" fillId="0" borderId="0" xfId="0" applyFont="1" applyAlignment="1">
      <alignment wrapText="1"/>
    </xf>
    <xf numFmtId="0" fontId="21" fillId="0" borderId="0" xfId="0" applyFont="1" applyAlignment="1">
      <alignment vertical="center" wrapText="1"/>
    </xf>
    <xf numFmtId="0" fontId="26" fillId="0" borderId="0" xfId="0" applyFont="1"/>
    <xf numFmtId="0" fontId="21" fillId="0" borderId="0" xfId="0" applyFont="1"/>
    <xf numFmtId="0" fontId="49" fillId="0" borderId="0" xfId="16" quotePrefix="1" applyFont="1" applyAlignment="1">
      <alignment horizontal="left" vertical="center"/>
    </xf>
    <xf numFmtId="0" fontId="4" fillId="0" borderId="0" xfId="16"/>
    <xf numFmtId="0" fontId="50" fillId="10" borderId="0" xfId="0" applyFont="1" applyFill="1" applyAlignment="1">
      <alignment horizontal="center"/>
    </xf>
    <xf numFmtId="0" fontId="64" fillId="0" borderId="0" xfId="9" applyFont="1" applyAlignment="1">
      <alignment horizontal="left" vertical="center"/>
    </xf>
    <xf numFmtId="0" fontId="10" fillId="0" borderId="0" xfId="9" applyFont="1" applyAlignment="1">
      <alignment vertical="center"/>
    </xf>
    <xf numFmtId="0" fontId="81" fillId="0" borderId="0" xfId="9" applyFont="1" applyAlignment="1">
      <alignment horizontal="left" vertical="center"/>
    </xf>
    <xf numFmtId="0" fontId="108" fillId="10" borderId="0" xfId="6" applyFont="1" applyFill="1" applyBorder="1" applyAlignment="1">
      <alignment horizontal="center" vertical="center" wrapText="1"/>
    </xf>
    <xf numFmtId="0" fontId="11" fillId="0" borderId="0" xfId="9" applyFont="1"/>
    <xf numFmtId="169" fontId="50" fillId="8" borderId="0" xfId="9" applyNumberFormat="1" applyFont="1" applyFill="1" applyBorder="1" applyAlignment="1">
      <alignment horizontal="right" vertical="center"/>
    </xf>
    <xf numFmtId="169" fontId="64" fillId="8" borderId="0" xfId="9" applyNumberFormat="1" applyFont="1" applyFill="1" applyBorder="1" applyAlignment="1">
      <alignment horizontal="right" vertical="center"/>
    </xf>
    <xf numFmtId="0" fontId="14" fillId="0" borderId="0" xfId="9" applyFont="1" applyAlignment="1">
      <alignment horizontal="left" vertical="center"/>
    </xf>
    <xf numFmtId="0" fontId="73" fillId="8" borderId="0" xfId="6" applyFont="1" applyFill="1" applyBorder="1" applyAlignment="1">
      <alignment horizontal="center" vertical="center" wrapText="1"/>
    </xf>
    <xf numFmtId="0" fontId="14" fillId="8" borderId="0" xfId="9" applyFont="1" applyFill="1" applyAlignment="1">
      <alignment vertical="center"/>
    </xf>
    <xf numFmtId="0" fontId="10" fillId="0" borderId="0" xfId="9" applyFont="1" applyAlignment="1">
      <alignment horizontal="right" vertical="center"/>
    </xf>
    <xf numFmtId="0" fontId="27" fillId="0" borderId="0" xfId="0" applyFont="1" applyAlignment="1">
      <alignment horizontal="center"/>
    </xf>
    <xf numFmtId="0" fontId="85" fillId="0" borderId="0" xfId="0" applyFont="1"/>
    <xf numFmtId="0" fontId="52" fillId="0" borderId="0" xfId="0" applyFont="1"/>
    <xf numFmtId="0" fontId="21" fillId="8" borderId="0" xfId="0" applyFont="1" applyFill="1" applyAlignment="1">
      <alignment horizontal="left" vertical="center"/>
    </xf>
    <xf numFmtId="0" fontId="81" fillId="8" borderId="6" xfId="0" applyFont="1" applyFill="1" applyBorder="1" applyAlignment="1">
      <alignment horizontal="left" vertical="center"/>
    </xf>
    <xf numFmtId="0" fontId="27" fillId="8" borderId="0" xfId="0" applyFont="1" applyFill="1" applyAlignment="1">
      <alignment horizontal="center" vertical="center"/>
    </xf>
    <xf numFmtId="0" fontId="21" fillId="0" borderId="0" xfId="0" applyFont="1" applyAlignment="1">
      <alignment horizontal="left" vertical="center"/>
    </xf>
    <xf numFmtId="0" fontId="81" fillId="0" borderId="0" xfId="0" applyFont="1" applyAlignment="1">
      <alignment horizontal="left" vertical="center"/>
    </xf>
    <xf numFmtId="0" fontId="81" fillId="8" borderId="0" xfId="0" applyFont="1" applyFill="1" applyAlignment="1">
      <alignment horizontal="left" vertical="center"/>
    </xf>
    <xf numFmtId="0" fontId="81" fillId="8" borderId="6" xfId="0" applyFont="1" applyFill="1" applyBorder="1" applyAlignment="1">
      <alignment horizontal="left" vertical="center" wrapText="1"/>
    </xf>
    <xf numFmtId="0" fontId="81" fillId="0" borderId="6" xfId="0" applyFont="1" applyBorder="1" applyAlignment="1">
      <alignment horizontal="left" vertical="center"/>
    </xf>
    <xf numFmtId="0" fontId="27" fillId="0" borderId="0" xfId="0" applyFont="1" applyAlignment="1">
      <alignment horizontal="center" vertical="center"/>
    </xf>
    <xf numFmtId="0" fontId="21" fillId="8" borderId="0" xfId="0" applyFont="1" applyFill="1"/>
    <xf numFmtId="0" fontId="81" fillId="0" borderId="6" xfId="0" applyFont="1" applyBorder="1" applyAlignment="1">
      <alignment horizontal="left" vertical="center" wrapText="1"/>
    </xf>
    <xf numFmtId="0" fontId="64" fillId="0" borderId="0" xfId="0" applyFont="1"/>
    <xf numFmtId="0" fontId="67" fillId="0" borderId="0" xfId="0" applyFont="1"/>
    <xf numFmtId="0" fontId="81" fillId="0" borderId="0" xfId="0" applyFont="1"/>
    <xf numFmtId="0" fontId="67" fillId="0" borderId="0" xfId="0" applyFont="1" applyAlignment="1">
      <alignment horizontal="center" vertical="center" wrapText="1"/>
    </xf>
    <xf numFmtId="0" fontId="53" fillId="0" borderId="7" xfId="0" applyFont="1" applyBorder="1" applyAlignment="1">
      <alignment horizontal="center" vertical="center"/>
    </xf>
    <xf numFmtId="0" fontId="53" fillId="0" borderId="7" xfId="0" applyFont="1" applyBorder="1" applyAlignment="1">
      <alignment horizontal="justify" vertical="center"/>
    </xf>
    <xf numFmtId="3" fontId="53" fillId="0" borderId="7" xfId="0" applyNumberFormat="1" applyFont="1" applyBorder="1" applyAlignment="1">
      <alignment horizontal="right" vertical="center" wrapText="1"/>
    </xf>
    <xf numFmtId="0" fontId="55" fillId="0" borderId="7" xfId="0" applyFont="1" applyBorder="1" applyAlignment="1">
      <alignment horizontal="right" vertical="center"/>
    </xf>
    <xf numFmtId="0" fontId="53" fillId="0" borderId="8" xfId="0" applyFont="1" applyBorder="1" applyAlignment="1">
      <alignment horizontal="center" vertical="center"/>
    </xf>
    <xf numFmtId="0" fontId="53" fillId="0" borderId="8" xfId="0" applyFont="1" applyBorder="1" applyAlignment="1">
      <alignment horizontal="justify" vertical="center"/>
    </xf>
    <xf numFmtId="3" fontId="53" fillId="0" borderId="8" xfId="0" applyNumberFormat="1" applyFont="1" applyBorder="1" applyAlignment="1">
      <alignment horizontal="right" vertical="center" wrapText="1"/>
    </xf>
    <xf numFmtId="0" fontId="53" fillId="0" borderId="8" xfId="0" applyFont="1" applyBorder="1" applyAlignment="1">
      <alignment horizontal="right" vertical="center"/>
    </xf>
    <xf numFmtId="0" fontId="53" fillId="0" borderId="9" xfId="0" applyFont="1" applyBorder="1" applyAlignment="1">
      <alignment horizontal="center" vertical="center"/>
    </xf>
    <xf numFmtId="0" fontId="53" fillId="0" borderId="9" xfId="0" applyFont="1" applyBorder="1" applyAlignment="1">
      <alignment horizontal="justify" vertical="center"/>
    </xf>
    <xf numFmtId="3" fontId="53" fillId="0" borderId="9" xfId="0" applyNumberFormat="1" applyFont="1" applyBorder="1" applyAlignment="1">
      <alignment horizontal="right" vertical="center" wrapText="1"/>
    </xf>
    <xf numFmtId="0" fontId="53" fillId="0" borderId="9" xfId="0" applyFont="1" applyBorder="1" applyAlignment="1">
      <alignment horizontal="right" vertical="center"/>
    </xf>
    <xf numFmtId="0" fontId="55" fillId="0" borderId="10" xfId="0" applyFont="1" applyBorder="1" applyAlignment="1">
      <alignment horizontal="center" vertical="center"/>
    </xf>
    <xf numFmtId="0" fontId="55" fillId="0" borderId="10" xfId="0" applyFont="1" applyBorder="1" applyAlignment="1">
      <alignment horizontal="justify" vertical="center"/>
    </xf>
    <xf numFmtId="3" fontId="55" fillId="0" borderId="10" xfId="0" applyNumberFormat="1" applyFont="1" applyBorder="1" applyAlignment="1">
      <alignment horizontal="right" vertical="center" wrapText="1"/>
    </xf>
    <xf numFmtId="0" fontId="53" fillId="0" borderId="10" xfId="0" applyFont="1" applyBorder="1" applyAlignment="1">
      <alignment horizontal="right" vertical="center"/>
    </xf>
    <xf numFmtId="0" fontId="53" fillId="0" borderId="11" xfId="0" applyFont="1" applyBorder="1" applyAlignment="1">
      <alignment horizontal="center" vertical="center"/>
    </xf>
    <xf numFmtId="0" fontId="53" fillId="0" borderId="11" xfId="0" applyFont="1" applyBorder="1" applyAlignment="1">
      <alignment horizontal="justify" vertical="center" wrapText="1"/>
    </xf>
    <xf numFmtId="3" fontId="53" fillId="0" borderId="11" xfId="0" applyNumberFormat="1" applyFont="1" applyBorder="1" applyAlignment="1">
      <alignment horizontal="right" vertical="center" wrapText="1"/>
    </xf>
    <xf numFmtId="0" fontId="53" fillId="0" borderId="11" xfId="0" applyFont="1" applyBorder="1" applyAlignment="1">
      <alignment horizontal="right" vertical="center"/>
    </xf>
    <xf numFmtId="0" fontId="32" fillId="0" borderId="0" xfId="0" applyFont="1"/>
    <xf numFmtId="0" fontId="53" fillId="0" borderId="8" xfId="0" applyFont="1" applyBorder="1" applyAlignment="1">
      <alignment horizontal="justify" vertical="center" wrapText="1"/>
    </xf>
    <xf numFmtId="0" fontId="53" fillId="0" borderId="8" xfId="0" applyFont="1" applyBorder="1" applyAlignment="1">
      <alignment vertical="center" wrapText="1"/>
    </xf>
    <xf numFmtId="0" fontId="53" fillId="0" borderId="8" xfId="0" applyFont="1" applyBorder="1" applyAlignment="1">
      <alignment horizontal="right" vertical="center" wrapText="1"/>
    </xf>
    <xf numFmtId="0" fontId="46" fillId="0" borderId="0" xfId="0" applyFont="1" applyAlignment="1">
      <alignment wrapText="1"/>
    </xf>
    <xf numFmtId="0" fontId="53" fillId="0" borderId="9" xfId="0" applyFont="1" applyBorder="1" applyAlignment="1">
      <alignment horizontal="justify" vertical="center" wrapText="1"/>
    </xf>
    <xf numFmtId="0" fontId="53" fillId="0" borderId="12" xfId="0" applyFont="1" applyBorder="1" applyAlignment="1">
      <alignment horizontal="center" vertical="center"/>
    </xf>
    <xf numFmtId="0" fontId="55" fillId="0" borderId="12" xfId="0" applyFont="1" applyBorder="1" applyAlignment="1">
      <alignment horizontal="justify" vertical="center" wrapText="1"/>
    </xf>
    <xf numFmtId="3" fontId="55" fillId="0" borderId="12" xfId="0" applyNumberFormat="1" applyFont="1" applyBorder="1" applyAlignment="1">
      <alignment horizontal="right" vertical="center" wrapText="1"/>
    </xf>
    <xf numFmtId="0" fontId="53" fillId="0" borderId="12" xfId="0" applyFont="1" applyBorder="1" applyAlignment="1">
      <alignment horizontal="right" vertical="center"/>
    </xf>
    <xf numFmtId="0" fontId="53" fillId="0" borderId="10" xfId="0" applyFont="1" applyBorder="1" applyAlignment="1">
      <alignment horizontal="center" vertical="center"/>
    </xf>
    <xf numFmtId="0" fontId="55" fillId="0" borderId="10" xfId="0" applyFont="1" applyBorder="1" applyAlignment="1">
      <alignment horizontal="justify" vertical="center" wrapText="1"/>
    </xf>
    <xf numFmtId="0" fontId="53" fillId="0" borderId="7" xfId="0" applyFont="1" applyBorder="1" applyAlignment="1">
      <alignment horizontal="justify" vertical="center" wrapText="1"/>
    </xf>
    <xf numFmtId="0" fontId="53" fillId="0" borderId="7" xfId="0" applyFont="1" applyBorder="1" applyAlignment="1">
      <alignment horizontal="right" vertical="center"/>
    </xf>
    <xf numFmtId="0" fontId="33" fillId="0" borderId="0" xfId="0" applyFont="1"/>
    <xf numFmtId="165" fontId="53" fillId="0" borderId="7" xfId="7" applyNumberFormat="1" applyFont="1" applyBorder="1" applyAlignment="1">
      <alignment horizontal="right" vertical="center" wrapText="1"/>
    </xf>
    <xf numFmtId="165" fontId="53" fillId="0" borderId="8" xfId="7" applyNumberFormat="1" applyFont="1" applyBorder="1" applyAlignment="1">
      <alignment horizontal="right" vertical="center" wrapText="1"/>
    </xf>
    <xf numFmtId="165" fontId="53" fillId="0" borderId="9" xfId="7" applyNumberFormat="1" applyFont="1" applyBorder="1" applyAlignment="1">
      <alignment horizontal="right" vertical="center" wrapText="1"/>
    </xf>
    <xf numFmtId="0" fontId="53" fillId="0" borderId="0" xfId="0" applyFont="1" applyAlignment="1">
      <alignment vertical="center"/>
    </xf>
    <xf numFmtId="0" fontId="81" fillId="0" borderId="0" xfId="0" applyFont="1" applyAlignment="1">
      <alignment vertical="center"/>
    </xf>
    <xf numFmtId="0" fontId="67" fillId="8" borderId="0" xfId="0" applyFont="1" applyFill="1" applyAlignment="1">
      <alignment vertical="center"/>
    </xf>
    <xf numFmtId="0" fontId="12" fillId="8" borderId="0" xfId="0" applyFont="1" applyFill="1"/>
    <xf numFmtId="0" fontId="67" fillId="8" borderId="14" xfId="0" applyFont="1" applyFill="1" applyBorder="1" applyAlignment="1">
      <alignment vertical="center"/>
    </xf>
    <xf numFmtId="3" fontId="13" fillId="8" borderId="14" xfId="0" quotePrefix="1" applyNumberFormat="1" applyFont="1" applyFill="1" applyBorder="1" applyAlignment="1">
      <alignment horizontal="right" vertical="center"/>
    </xf>
    <xf numFmtId="4" fontId="33" fillId="8" borderId="0" xfId="0" applyNumberFormat="1" applyFont="1" applyFill="1"/>
    <xf numFmtId="0" fontId="33" fillId="8" borderId="0" xfId="0" applyFont="1" applyFill="1"/>
    <xf numFmtId="0" fontId="53" fillId="0" borderId="8" xfId="0" applyFont="1" applyBorder="1" applyAlignment="1">
      <alignment horizontal="left" vertical="center" wrapText="1"/>
    </xf>
    <xf numFmtId="0" fontId="77" fillId="8" borderId="0" xfId="0" applyFont="1" applyFill="1"/>
    <xf numFmtId="0" fontId="53" fillId="0" borderId="0" xfId="0" applyFont="1"/>
    <xf numFmtId="0" fontId="67" fillId="0" borderId="4" xfId="0" applyFont="1" applyBorder="1" applyAlignment="1">
      <alignment horizontal="center" vertical="center" wrapText="1"/>
    </xf>
    <xf numFmtId="0" fontId="67" fillId="0" borderId="0" xfId="0" applyFont="1" applyAlignment="1">
      <alignment horizontal="right" vertical="center" wrapText="1"/>
    </xf>
    <xf numFmtId="0" fontId="67" fillId="0" borderId="14" xfId="0" applyFont="1" applyBorder="1" applyAlignment="1">
      <alignment horizontal="right" vertical="center" wrapText="1"/>
    </xf>
    <xf numFmtId="0" fontId="53" fillId="0" borderId="8" xfId="0" applyFont="1" applyBorder="1" applyAlignment="1">
      <alignment horizontal="center" vertical="center" wrapText="1"/>
    </xf>
    <xf numFmtId="0" fontId="67" fillId="0" borderId="8" xfId="0" applyFont="1" applyBorder="1" applyAlignment="1">
      <alignment vertical="center" wrapText="1"/>
    </xf>
    <xf numFmtId="3" fontId="12" fillId="0" borderId="0" xfId="0" applyNumberFormat="1" applyFont="1"/>
    <xf numFmtId="0" fontId="16" fillId="0" borderId="0" xfId="0" applyFont="1" applyAlignment="1">
      <alignment horizontal="right"/>
    </xf>
    <xf numFmtId="0" fontId="113" fillId="0" borderId="0" xfId="0" applyFont="1" applyAlignment="1">
      <alignment vertical="center" wrapText="1"/>
    </xf>
    <xf numFmtId="0" fontId="107" fillId="0" borderId="0" xfId="0" applyFont="1" applyAlignment="1">
      <alignment vertical="center" wrapText="1"/>
    </xf>
    <xf numFmtId="0" fontId="64" fillId="0" borderId="0" xfId="0" applyFont="1" applyAlignment="1">
      <alignment horizontal="right" vertical="center" wrapText="1"/>
    </xf>
    <xf numFmtId="0" fontId="112" fillId="0" borderId="0" xfId="0" applyFont="1" applyAlignment="1">
      <alignment vertical="center" wrapText="1"/>
    </xf>
    <xf numFmtId="0" fontId="67" fillId="0" borderId="13" xfId="0" applyFont="1" applyBorder="1" applyAlignment="1">
      <alignment vertical="center" wrapText="1"/>
    </xf>
    <xf numFmtId="0" fontId="53" fillId="0" borderId="0" xfId="0" applyFont="1" applyAlignment="1">
      <alignment horizontal="center" vertical="center" wrapText="1"/>
    </xf>
    <xf numFmtId="0" fontId="53" fillId="0" borderId="0" xfId="0" applyFont="1" applyAlignment="1">
      <alignment vertical="center" wrapText="1"/>
    </xf>
    <xf numFmtId="0" fontId="53" fillId="0" borderId="4" xfId="0" applyFont="1" applyBorder="1" applyAlignment="1">
      <alignment horizontal="center" vertical="center" wrapText="1"/>
    </xf>
    <xf numFmtId="0" fontId="64" fillId="0" borderId="0" xfId="0" applyFont="1" applyAlignment="1">
      <alignment horizontal="right"/>
    </xf>
    <xf numFmtId="0" fontId="91" fillId="6" borderId="4" xfId="0" applyFont="1" applyFill="1" applyBorder="1" applyAlignment="1">
      <alignment horizontal="center" vertical="center" wrapText="1"/>
    </xf>
    <xf numFmtId="0" fontId="92" fillId="6" borderId="19" xfId="0" applyFont="1" applyFill="1" applyBorder="1" applyAlignment="1">
      <alignment horizontal="center" vertical="center" wrapText="1"/>
    </xf>
    <xf numFmtId="0" fontId="92" fillId="6" borderId="20" xfId="0" applyFont="1" applyFill="1" applyBorder="1" applyAlignment="1">
      <alignment horizontal="center" vertical="center" wrapText="1"/>
    </xf>
    <xf numFmtId="0" fontId="55" fillId="0" borderId="13" xfId="0" quotePrefix="1" applyFont="1" applyBorder="1" applyAlignment="1">
      <alignment horizontal="center" vertical="center"/>
    </xf>
    <xf numFmtId="0" fontId="55" fillId="0" borderId="13" xfId="3" applyFont="1" applyBorder="1" applyAlignment="1">
      <alignment horizontal="left" vertical="center" wrapText="1"/>
    </xf>
    <xf numFmtId="3" fontId="53" fillId="0" borderId="13" xfId="5" applyFont="1" applyFill="1" applyBorder="1" applyAlignment="1">
      <alignment horizontal="center" vertical="center"/>
      <protection locked="0"/>
    </xf>
    <xf numFmtId="0" fontId="53" fillId="0" borderId="13" xfId="0" applyFont="1" applyBorder="1" applyAlignment="1">
      <alignment vertical="center"/>
    </xf>
    <xf numFmtId="0" fontId="53" fillId="0" borderId="7" xfId="0" applyFont="1" applyBorder="1" applyAlignment="1">
      <alignment vertical="center"/>
    </xf>
    <xf numFmtId="0" fontId="53" fillId="2" borderId="7" xfId="3" applyFont="1" applyFill="1" applyBorder="1" applyAlignment="1">
      <alignment horizontal="left" vertical="center" wrapText="1" indent="2"/>
    </xf>
    <xf numFmtId="3" fontId="53" fillId="0" borderId="7" xfId="5" applyFont="1" applyFill="1" applyBorder="1" applyAlignment="1">
      <alignment horizontal="right" vertical="center" wrapText="1"/>
      <protection locked="0"/>
    </xf>
    <xf numFmtId="3" fontId="53" fillId="0" borderId="7" xfId="5" quotePrefix="1" applyFont="1" applyFill="1" applyBorder="1" applyAlignment="1">
      <alignment horizontal="right" vertical="center" wrapText="1"/>
      <protection locked="0"/>
    </xf>
    <xf numFmtId="9" fontId="53" fillId="0" borderId="7" xfId="5" applyNumberFormat="1" applyFont="1" applyFill="1" applyBorder="1" applyAlignment="1">
      <alignment horizontal="right" vertical="center" wrapText="1"/>
      <protection locked="0"/>
    </xf>
    <xf numFmtId="0" fontId="53" fillId="0" borderId="8" xfId="0" applyFont="1" applyBorder="1" applyAlignment="1">
      <alignment vertical="center"/>
    </xf>
    <xf numFmtId="0" fontId="53" fillId="2" borderId="8" xfId="3" applyFont="1" applyFill="1" applyBorder="1" applyAlignment="1">
      <alignment horizontal="left" vertical="center" wrapText="1" indent="2"/>
    </xf>
    <xf numFmtId="3" fontId="53" fillId="0" borderId="8" xfId="5" applyFont="1" applyFill="1" applyBorder="1" applyAlignment="1">
      <alignment horizontal="right" vertical="center" wrapText="1"/>
      <protection locked="0"/>
    </xf>
    <xf numFmtId="3" fontId="53" fillId="0" borderId="8" xfId="5" quotePrefix="1" applyFont="1" applyFill="1" applyBorder="1" applyAlignment="1">
      <alignment horizontal="right" vertical="center" wrapText="1"/>
      <protection locked="0"/>
    </xf>
    <xf numFmtId="9" fontId="53" fillId="0" borderId="8" xfId="5" applyNumberFormat="1" applyFont="1" applyFill="1" applyBorder="1" applyAlignment="1">
      <alignment horizontal="right" vertical="center" wrapText="1"/>
      <protection locked="0"/>
    </xf>
    <xf numFmtId="3" fontId="53" fillId="0" borderId="8" xfId="5" applyFont="1" applyFill="1" applyBorder="1">
      <alignment horizontal="right" vertical="center"/>
      <protection locked="0"/>
    </xf>
    <xf numFmtId="9" fontId="53" fillId="0" borderId="8" xfId="5" applyNumberFormat="1" applyFont="1" applyFill="1" applyBorder="1">
      <alignment horizontal="right" vertical="center"/>
      <protection locked="0"/>
    </xf>
    <xf numFmtId="0" fontId="53" fillId="0" borderId="9" xfId="0" applyFont="1" applyBorder="1" applyAlignment="1">
      <alignment vertical="center"/>
    </xf>
    <xf numFmtId="0" fontId="53" fillId="2" borderId="9" xfId="3" applyFont="1" applyFill="1" applyBorder="1" applyAlignment="1">
      <alignment horizontal="left" vertical="center" wrapText="1" indent="2"/>
    </xf>
    <xf numFmtId="3" fontId="53" fillId="0" borderId="9" xfId="5" applyFont="1" applyFill="1" applyBorder="1">
      <alignment horizontal="right" vertical="center"/>
      <protection locked="0"/>
    </xf>
    <xf numFmtId="3" fontId="53" fillId="0" borderId="9" xfId="5" applyFont="1" applyFill="1" applyBorder="1" applyAlignment="1">
      <alignment horizontal="right" vertical="center" wrapText="1"/>
      <protection locked="0"/>
    </xf>
    <xf numFmtId="3" fontId="53" fillId="0" borderId="9" xfId="5" quotePrefix="1" applyFont="1" applyFill="1" applyBorder="1" applyAlignment="1">
      <alignment horizontal="right" vertical="center" wrapText="1"/>
      <protection locked="0"/>
    </xf>
    <xf numFmtId="9" fontId="53" fillId="0" borderId="9" xfId="5" applyNumberFormat="1" applyFont="1" applyFill="1" applyBorder="1">
      <alignment horizontal="right" vertical="center"/>
      <protection locked="0"/>
    </xf>
    <xf numFmtId="0" fontId="67" fillId="0" borderId="13" xfId="0" quotePrefix="1" applyFont="1" applyBorder="1" applyAlignment="1">
      <alignment horizontal="center" vertical="center"/>
    </xf>
    <xf numFmtId="0" fontId="67" fillId="0" borderId="13" xfId="3" applyFont="1" applyBorder="1" applyAlignment="1">
      <alignment horizontal="left" vertical="center" wrapText="1"/>
    </xf>
    <xf numFmtId="3" fontId="67" fillId="0" borderId="13" xfId="5" applyFont="1" applyFill="1" applyBorder="1" applyAlignment="1">
      <alignment horizontal="right" vertical="center" wrapText="1"/>
      <protection locked="0"/>
    </xf>
    <xf numFmtId="3" fontId="114" fillId="5" borderId="13" xfId="5" applyFont="1" applyFill="1" applyBorder="1">
      <alignment horizontal="right" vertical="center"/>
      <protection locked="0"/>
    </xf>
    <xf numFmtId="3" fontId="81" fillId="0" borderId="0" xfId="0" applyNumberFormat="1" applyFont="1"/>
    <xf numFmtId="3" fontId="16" fillId="0" borderId="0" xfId="0" applyNumberFormat="1" applyFont="1"/>
    <xf numFmtId="0" fontId="81" fillId="6" borderId="0" xfId="0" applyFont="1" applyFill="1" applyAlignment="1">
      <alignment horizontal="center" vertical="center" wrapText="1"/>
    </xf>
    <xf numFmtId="0" fontId="15" fillId="0" borderId="0" xfId="0" applyFont="1" applyAlignment="1">
      <alignment vertical="center" wrapText="1"/>
    </xf>
    <xf numFmtId="0" fontId="91" fillId="0" borderId="0" xfId="0" applyFont="1" applyAlignment="1">
      <alignment horizontal="center" vertical="center" wrapText="1"/>
    </xf>
    <xf numFmtId="0" fontId="91" fillId="0" borderId="0" xfId="0" applyFont="1" applyAlignment="1">
      <alignment vertical="center" wrapText="1"/>
    </xf>
    <xf numFmtId="0" fontId="91" fillId="0" borderId="0" xfId="0" applyFont="1" applyAlignment="1">
      <alignment horizontal="right" vertical="center" wrapText="1"/>
    </xf>
    <xf numFmtId="0" fontId="91" fillId="0" borderId="0" xfId="0" applyFont="1"/>
    <xf numFmtId="0" fontId="91" fillId="0" borderId="10" xfId="0" applyFont="1" applyBorder="1" applyAlignment="1">
      <alignment horizontal="center" vertical="center" wrapText="1"/>
    </xf>
    <xf numFmtId="0" fontId="91" fillId="0" borderId="10" xfId="0" applyFont="1" applyBorder="1" applyAlignment="1">
      <alignment vertical="center" wrapText="1"/>
    </xf>
    <xf numFmtId="0" fontId="53" fillId="0" borderId="7"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9" xfId="0" applyFont="1" applyBorder="1" applyAlignment="1">
      <alignment vertical="center" wrapText="1"/>
    </xf>
    <xf numFmtId="0" fontId="81" fillId="0" borderId="10" xfId="0" applyFont="1" applyBorder="1" applyAlignment="1">
      <alignment horizontal="center" vertical="center" wrapText="1"/>
    </xf>
    <xf numFmtId="0" fontId="91" fillId="0" borderId="0" xfId="0" applyFont="1" applyAlignment="1">
      <alignment horizontal="center" vertical="center"/>
    </xf>
    <xf numFmtId="3" fontId="91" fillId="0" borderId="0" xfId="0" applyNumberFormat="1" applyFont="1"/>
    <xf numFmtId="0" fontId="81" fillId="0" borderId="0" xfId="0" applyFont="1" applyAlignment="1">
      <alignment vertical="center" wrapText="1"/>
    </xf>
    <xf numFmtId="0" fontId="81" fillId="0" borderId="4" xfId="0" applyFont="1" applyBorder="1" applyAlignment="1">
      <alignment horizontal="center" vertical="center" wrapText="1"/>
    </xf>
    <xf numFmtId="0" fontId="81" fillId="0" borderId="14" xfId="0" applyFont="1" applyBorder="1" applyAlignment="1">
      <alignment vertical="center" wrapText="1"/>
    </xf>
    <xf numFmtId="0" fontId="67" fillId="0" borderId="0" xfId="0" applyFont="1" applyAlignment="1">
      <alignment vertical="center" wrapText="1"/>
    </xf>
    <xf numFmtId="0" fontId="67" fillId="0" borderId="4" xfId="0" applyFont="1" applyBorder="1" applyAlignment="1">
      <alignment horizontal="right" vertical="center" wrapText="1"/>
    </xf>
    <xf numFmtId="0" fontId="67" fillId="0" borderId="14" xfId="0" applyFont="1" applyBorder="1" applyAlignment="1">
      <alignment horizontal="center" vertical="center" wrapText="1"/>
    </xf>
    <xf numFmtId="9" fontId="67" fillId="0" borderId="14" xfId="0" applyNumberFormat="1" applyFont="1" applyBorder="1" applyAlignment="1">
      <alignment horizontal="right" vertical="center" wrapText="1"/>
    </xf>
    <xf numFmtId="0" fontId="67" fillId="0" borderId="10" xfId="0" applyFont="1" applyBorder="1" applyAlignment="1">
      <alignment horizontal="center" vertical="center" wrapText="1"/>
    </xf>
    <xf numFmtId="0" fontId="81" fillId="0" borderId="0" xfId="0" applyFont="1" applyAlignment="1">
      <alignment horizontal="center"/>
    </xf>
    <xf numFmtId="0" fontId="81" fillId="0" borderId="0" xfId="0" applyFont="1" applyAlignment="1">
      <alignment horizontal="right"/>
    </xf>
    <xf numFmtId="0" fontId="64" fillId="0" borderId="0" xfId="0" applyFont="1" applyAlignment="1">
      <alignment horizontal="center"/>
    </xf>
    <xf numFmtId="0" fontId="81" fillId="0" borderId="0" xfId="0" applyFont="1" applyAlignment="1">
      <alignment horizontal="center" vertical="center" wrapText="1"/>
    </xf>
    <xf numFmtId="0" fontId="67" fillId="8" borderId="0" xfId="13" applyFont="1" applyFill="1" applyAlignment="1">
      <alignment horizontal="left" vertical="center" wrapText="1"/>
    </xf>
    <xf numFmtId="0" fontId="81" fillId="0" borderId="7" xfId="0" applyFont="1" applyBorder="1" applyAlignment="1">
      <alignment horizontal="center" vertical="center" wrapText="1"/>
    </xf>
    <xf numFmtId="3" fontId="81" fillId="0" borderId="7" xfId="0" applyNumberFormat="1" applyFont="1" applyBorder="1" applyAlignment="1">
      <alignment horizontal="center" vertical="center" wrapText="1"/>
    </xf>
    <xf numFmtId="10" fontId="81" fillId="0" borderId="7" xfId="0" applyNumberFormat="1" applyFont="1" applyBorder="1" applyAlignment="1">
      <alignment horizontal="center" vertical="center" wrapText="1"/>
    </xf>
    <xf numFmtId="165" fontId="81" fillId="8" borderId="7" xfId="0" applyNumberFormat="1" applyFont="1" applyFill="1" applyBorder="1" applyAlignment="1">
      <alignment horizontal="center" vertical="center" wrapText="1"/>
    </xf>
    <xf numFmtId="165" fontId="81" fillId="8" borderId="0" xfId="0" applyNumberFormat="1" applyFont="1" applyFill="1" applyAlignment="1">
      <alignment horizontal="center" vertical="center" wrapText="1"/>
    </xf>
    <xf numFmtId="0" fontId="81" fillId="0" borderId="8" xfId="0" applyFont="1" applyBorder="1" applyAlignment="1">
      <alignment horizontal="center" vertical="center" wrapText="1"/>
    </xf>
    <xf numFmtId="3" fontId="81" fillId="0" borderId="8" xfId="0" applyNumberFormat="1" applyFont="1" applyBorder="1" applyAlignment="1">
      <alignment horizontal="center" vertical="center" wrapText="1"/>
    </xf>
    <xf numFmtId="10" fontId="81" fillId="0" borderId="8" xfId="0" applyNumberFormat="1" applyFont="1" applyBorder="1" applyAlignment="1">
      <alignment horizontal="center" vertical="center" wrapText="1"/>
    </xf>
    <xf numFmtId="165" fontId="81" fillId="8" borderId="8" xfId="0" applyNumberFormat="1" applyFont="1" applyFill="1" applyBorder="1" applyAlignment="1">
      <alignment horizontal="center" vertical="center" wrapText="1"/>
    </xf>
    <xf numFmtId="0" fontId="81" fillId="0" borderId="9" xfId="0" applyFont="1" applyBorder="1" applyAlignment="1">
      <alignment horizontal="center" vertical="center" wrapText="1"/>
    </xf>
    <xf numFmtId="3" fontId="81" fillId="0" borderId="9" xfId="0" applyNumberFormat="1" applyFont="1" applyBorder="1" applyAlignment="1">
      <alignment horizontal="center" vertical="center" wrapText="1"/>
    </xf>
    <xf numFmtId="10" fontId="81" fillId="0" borderId="9" xfId="0" applyNumberFormat="1" applyFont="1" applyBorder="1" applyAlignment="1">
      <alignment horizontal="center" vertical="center" wrapText="1"/>
    </xf>
    <xf numFmtId="165" fontId="81" fillId="8" borderId="9" xfId="0" applyNumberFormat="1" applyFont="1" applyFill="1" applyBorder="1" applyAlignment="1">
      <alignment horizontal="center" vertical="center" wrapText="1"/>
    </xf>
    <xf numFmtId="0" fontId="67" fillId="8" borderId="10" xfId="0" applyFont="1" applyFill="1" applyBorder="1" applyAlignment="1">
      <alignment horizontal="center" vertical="center" wrapText="1"/>
    </xf>
    <xf numFmtId="0" fontId="81" fillId="8" borderId="10" xfId="0" applyFont="1" applyFill="1" applyBorder="1" applyAlignment="1">
      <alignment horizontal="center" vertical="center" wrapText="1"/>
    </xf>
    <xf numFmtId="3" fontId="67" fillId="0" borderId="10" xfId="0" applyNumberFormat="1" applyFont="1" applyBorder="1" applyAlignment="1">
      <alignment horizontal="center" vertical="center" wrapText="1"/>
    </xf>
    <xf numFmtId="10" fontId="67" fillId="0" borderId="10" xfId="0" applyNumberFormat="1" applyFont="1" applyBorder="1" applyAlignment="1">
      <alignment horizontal="center" vertical="center" wrapText="1"/>
    </xf>
    <xf numFmtId="165" fontId="67" fillId="8" borderId="10" xfId="0" applyNumberFormat="1" applyFont="1" applyFill="1" applyBorder="1" applyAlignment="1">
      <alignment horizontal="center" vertical="center" wrapText="1"/>
    </xf>
    <xf numFmtId="165" fontId="67" fillId="8" borderId="0" xfId="0" applyNumberFormat="1" applyFont="1" applyFill="1" applyAlignment="1">
      <alignment horizontal="center" vertical="center" wrapText="1"/>
    </xf>
    <xf numFmtId="0" fontId="81" fillId="0" borderId="15" xfId="0" applyFont="1" applyBorder="1" applyAlignment="1">
      <alignment horizontal="center" vertical="center" wrapText="1"/>
    </xf>
    <xf numFmtId="3" fontId="81" fillId="0" borderId="15" xfId="0" applyNumberFormat="1" applyFont="1" applyBorder="1" applyAlignment="1">
      <alignment horizontal="center" vertical="center" wrapText="1"/>
    </xf>
    <xf numFmtId="10" fontId="81" fillId="0" borderId="15" xfId="0" applyNumberFormat="1" applyFont="1" applyBorder="1" applyAlignment="1">
      <alignment horizontal="center" vertical="center" wrapText="1"/>
    </xf>
    <xf numFmtId="165" fontId="81" fillId="8" borderId="15" xfId="0" applyNumberFormat="1" applyFont="1" applyFill="1" applyBorder="1" applyAlignment="1">
      <alignment horizontal="center" vertical="center" wrapText="1"/>
    </xf>
    <xf numFmtId="0" fontId="81" fillId="0" borderId="0" xfId="0" applyFont="1" applyAlignment="1">
      <alignment horizontal="right" vertical="center" wrapText="1"/>
    </xf>
    <xf numFmtId="0" fontId="53" fillId="0" borderId="16" xfId="0" applyFont="1" applyBorder="1" applyAlignment="1">
      <alignment vertical="center" wrapText="1"/>
    </xf>
    <xf numFmtId="0" fontId="53" fillId="6" borderId="0" xfId="0" applyFont="1" applyFill="1" applyAlignment="1">
      <alignment horizontal="right" vertical="center" wrapText="1"/>
    </xf>
    <xf numFmtId="0" fontId="55" fillId="0" borderId="10" xfId="0" applyFont="1" applyBorder="1" applyAlignment="1">
      <alignment vertical="center" wrapText="1"/>
    </xf>
    <xf numFmtId="0" fontId="40" fillId="8" borderId="0" xfId="0" applyFont="1" applyFill="1" applyAlignment="1">
      <alignment horizontal="center" vertical="center" wrapText="1"/>
    </xf>
    <xf numFmtId="0" fontId="81" fillId="8" borderId="0" xfId="0" applyFont="1" applyFill="1" applyAlignment="1">
      <alignment horizontal="center" vertical="center" wrapText="1"/>
    </xf>
    <xf numFmtId="0" fontId="21" fillId="0" borderId="14" xfId="0" applyFont="1" applyBorder="1"/>
    <xf numFmtId="0" fontId="21" fillId="0" borderId="14" xfId="0" applyFont="1" applyBorder="1" applyAlignment="1">
      <alignment vertical="center" wrapText="1"/>
    </xf>
    <xf numFmtId="0" fontId="81" fillId="5" borderId="16" xfId="0" applyFont="1" applyFill="1" applyBorder="1" applyAlignment="1">
      <alignment vertical="center" wrapText="1"/>
    </xf>
    <xf numFmtId="0" fontId="81" fillId="8" borderId="0" xfId="0" applyFont="1" applyFill="1" applyAlignment="1">
      <alignment vertical="center" wrapText="1"/>
    </xf>
    <xf numFmtId="0" fontId="53" fillId="0" borderId="8" xfId="0" applyFont="1" applyBorder="1" applyAlignment="1">
      <alignment horizontal="left" vertical="center" wrapText="1" indent="3"/>
    </xf>
    <xf numFmtId="0" fontId="81" fillId="0" borderId="8" xfId="0" applyFont="1" applyBorder="1" applyAlignment="1">
      <alignment vertical="center" wrapText="1"/>
    </xf>
    <xf numFmtId="0" fontId="55" fillId="0" borderId="8" xfId="0" applyFont="1" applyBorder="1" applyAlignment="1">
      <alignment vertical="center" wrapText="1"/>
    </xf>
    <xf numFmtId="0" fontId="81" fillId="5" borderId="8" xfId="0" applyFont="1" applyFill="1" applyBorder="1" applyAlignment="1">
      <alignment vertical="center" wrapText="1"/>
    </xf>
    <xf numFmtId="0" fontId="53" fillId="0" borderId="15" xfId="0" applyFont="1" applyBorder="1" applyAlignment="1">
      <alignment horizontal="center" vertical="center"/>
    </xf>
    <xf numFmtId="0" fontId="53" fillId="0" borderId="15" xfId="0" applyFont="1" applyBorder="1" applyAlignment="1">
      <alignment horizontal="left" vertical="center" wrapText="1" indent="3"/>
    </xf>
    <xf numFmtId="0" fontId="81" fillId="0" borderId="15" xfId="0" applyFont="1" applyBorder="1" applyAlignment="1">
      <alignment vertical="center" wrapText="1"/>
    </xf>
    <xf numFmtId="0" fontId="64" fillId="8" borderId="0" xfId="0" applyFont="1" applyFill="1"/>
    <xf numFmtId="0" fontId="81" fillId="0" borderId="14"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6" xfId="0" applyFont="1" applyBorder="1" applyAlignment="1">
      <alignment vertical="center" wrapText="1"/>
    </xf>
    <xf numFmtId="0" fontId="55" fillId="0" borderId="17" xfId="0" applyFont="1" applyBorder="1" applyAlignment="1">
      <alignment horizontal="center" vertical="center" wrapText="1"/>
    </xf>
    <xf numFmtId="0" fontId="55" fillId="0" borderId="17" xfId="0" applyFont="1" applyBorder="1" applyAlignment="1">
      <alignment vertical="center" wrapText="1"/>
    </xf>
    <xf numFmtId="0" fontId="53" fillId="0" borderId="17" xfId="0" applyFont="1" applyBorder="1" applyAlignment="1">
      <alignment vertical="center" wrapText="1"/>
    </xf>
    <xf numFmtId="0" fontId="67" fillId="0" borderId="0" xfId="0" applyFont="1" applyAlignment="1">
      <alignment horizontal="center" vertical="center"/>
    </xf>
    <xf numFmtId="0" fontId="67" fillId="0" borderId="14" xfId="0" applyFont="1" applyBorder="1" applyAlignment="1">
      <alignment horizontal="center" vertical="center"/>
    </xf>
    <xf numFmtId="0" fontId="67" fillId="0" borderId="16"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2" xfId="0" applyFont="1" applyBorder="1" applyAlignment="1">
      <alignment vertical="center"/>
    </xf>
    <xf numFmtId="0" fontId="53" fillId="0" borderId="17" xfId="0" applyFont="1" applyBorder="1" applyAlignment="1">
      <alignment horizontal="center" vertical="center" wrapText="1"/>
    </xf>
    <xf numFmtId="0" fontId="53" fillId="0" borderId="17" xfId="0" applyFont="1" applyBorder="1" applyAlignment="1">
      <alignment vertical="center"/>
    </xf>
    <xf numFmtId="0" fontId="67" fillId="8" borderId="5" xfId="0" applyFont="1" applyFill="1" applyBorder="1" applyAlignment="1">
      <alignment horizontal="center" vertical="center" wrapText="1"/>
    </xf>
    <xf numFmtId="0" fontId="67" fillId="0" borderId="5" xfId="0" applyFont="1" applyBorder="1" applyAlignment="1">
      <alignment horizontal="center" vertical="center" wrapText="1"/>
    </xf>
    <xf numFmtId="0" fontId="67" fillId="0" borderId="0" xfId="0" applyFont="1" applyAlignment="1">
      <alignment vertical="center"/>
    </xf>
    <xf numFmtId="0" fontId="67" fillId="0" borderId="10" xfId="0" applyFont="1" applyBorder="1" applyAlignment="1">
      <alignment horizontal="center" vertical="center"/>
    </xf>
    <xf numFmtId="0" fontId="115" fillId="0" borderId="0" xfId="0" applyFont="1"/>
    <xf numFmtId="0" fontId="64" fillId="0" borderId="0" xfId="0" applyFont="1" applyAlignment="1">
      <alignment vertical="center" wrapText="1"/>
    </xf>
    <xf numFmtId="0" fontId="67" fillId="0" borderId="14" xfId="0" applyFont="1" applyBorder="1" applyAlignment="1">
      <alignment vertical="center"/>
    </xf>
    <xf numFmtId="0" fontId="67" fillId="0" borderId="14" xfId="0" applyFont="1" applyBorder="1"/>
    <xf numFmtId="0" fontId="67" fillId="8" borderId="0" xfId="0" applyFont="1" applyFill="1" applyAlignment="1">
      <alignment horizontal="center" vertical="center" wrapText="1"/>
    </xf>
    <xf numFmtId="0" fontId="67" fillId="0" borderId="14" xfId="0" applyFont="1" applyBorder="1" applyAlignment="1">
      <alignment vertical="center" wrapText="1"/>
    </xf>
    <xf numFmtId="0" fontId="81" fillId="0" borderId="14" xfId="0" applyFont="1" applyBorder="1" applyAlignment="1">
      <alignment horizontal="center" vertical="center"/>
    </xf>
    <xf numFmtId="3" fontId="53" fillId="8" borderId="8" xfId="0" applyNumberFormat="1" applyFont="1" applyFill="1" applyBorder="1" applyAlignment="1">
      <alignment horizontal="center" vertical="center" wrapText="1"/>
    </xf>
    <xf numFmtId="9" fontId="67" fillId="0" borderId="5" xfId="0" applyNumberFormat="1" applyFont="1" applyBorder="1" applyAlignment="1">
      <alignment horizontal="center" vertical="center" wrapText="1"/>
    </xf>
    <xf numFmtId="3" fontId="21" fillId="0" borderId="0" xfId="0" applyNumberFormat="1" applyFont="1"/>
    <xf numFmtId="0" fontId="81" fillId="0" borderId="12" xfId="0" applyFont="1" applyBorder="1" applyAlignment="1">
      <alignment horizontal="center" vertical="center" wrapText="1"/>
    </xf>
    <xf numFmtId="0" fontId="53" fillId="0" borderId="0" xfId="0" applyFont="1" applyAlignment="1">
      <alignment wrapText="1"/>
    </xf>
    <xf numFmtId="0" fontId="53" fillId="0" borderId="13" xfId="0" applyFont="1" applyBorder="1" applyAlignment="1">
      <alignment wrapText="1"/>
    </xf>
    <xf numFmtId="0" fontId="55" fillId="0" borderId="0" xfId="0" applyFont="1" applyAlignment="1">
      <alignment wrapText="1"/>
    </xf>
    <xf numFmtId="0" fontId="67" fillId="0" borderId="10" xfId="0" applyFont="1" applyBorder="1" applyAlignment="1">
      <alignment wrapText="1"/>
    </xf>
    <xf numFmtId="165" fontId="119" fillId="8" borderId="10" xfId="0" applyNumberFormat="1" applyFont="1" applyFill="1" applyBorder="1" applyAlignment="1">
      <alignment horizontal="center" vertical="center" wrapText="1"/>
    </xf>
    <xf numFmtId="0" fontId="81" fillId="0" borderId="0" xfId="0" applyFont="1" applyAlignment="1">
      <alignment wrapText="1"/>
    </xf>
    <xf numFmtId="3" fontId="67" fillId="0" borderId="24" xfId="0" applyNumberFormat="1" applyFont="1" applyBorder="1" applyAlignment="1">
      <alignment horizontal="center" vertical="center" wrapText="1"/>
    </xf>
    <xf numFmtId="0" fontId="81" fillId="0" borderId="24" xfId="0" applyFont="1" applyBorder="1" applyAlignment="1">
      <alignment wrapText="1"/>
    </xf>
    <xf numFmtId="165" fontId="119" fillId="8" borderId="24" xfId="0" applyNumberFormat="1" applyFont="1" applyFill="1" applyBorder="1" applyAlignment="1">
      <alignment horizontal="center" vertical="center" wrapText="1"/>
    </xf>
    <xf numFmtId="0" fontId="53" fillId="8" borderId="16" xfId="0" applyFont="1" applyFill="1" applyBorder="1" applyAlignment="1">
      <alignment horizontal="center" vertical="center" wrapText="1"/>
    </xf>
    <xf numFmtId="0" fontId="55" fillId="8" borderId="16" xfId="0" applyFont="1" applyFill="1" applyBorder="1" applyAlignment="1">
      <alignment vertical="center" wrapText="1"/>
    </xf>
    <xf numFmtId="0" fontId="53" fillId="8" borderId="8" xfId="0" applyFont="1" applyFill="1" applyBorder="1" applyAlignment="1">
      <alignment horizontal="center" vertical="center" wrapText="1"/>
    </xf>
    <xf numFmtId="0" fontId="53" fillId="8" borderId="8" xfId="0" applyFont="1" applyFill="1" applyBorder="1" applyAlignment="1">
      <alignment vertical="center" wrapText="1"/>
    </xf>
    <xf numFmtId="0" fontId="55" fillId="8" borderId="8" xfId="0" applyFont="1" applyFill="1" applyBorder="1" applyAlignment="1">
      <alignment vertical="center" wrapText="1"/>
    </xf>
    <xf numFmtId="3" fontId="55" fillId="8" borderId="8" xfId="0" applyNumberFormat="1" applyFont="1" applyFill="1" applyBorder="1" applyAlignment="1">
      <alignment horizontal="center" vertical="center" wrapText="1"/>
    </xf>
    <xf numFmtId="0" fontId="53" fillId="8" borderId="8" xfId="0" applyFont="1" applyFill="1" applyBorder="1" applyAlignment="1">
      <alignment horizontal="left" vertical="center" wrapText="1" indent="2"/>
    </xf>
    <xf numFmtId="3" fontId="53" fillId="8" borderId="9" xfId="0" applyNumberFormat="1" applyFont="1" applyFill="1" applyBorder="1" applyAlignment="1">
      <alignment horizontal="center" vertical="center" wrapText="1"/>
    </xf>
    <xf numFmtId="0" fontId="79" fillId="0" borderId="0" xfId="0" applyFont="1"/>
    <xf numFmtId="0" fontId="67" fillId="0" borderId="5" xfId="0" applyFont="1" applyBorder="1" applyAlignment="1">
      <alignment horizontal="center" vertical="center"/>
    </xf>
    <xf numFmtId="0" fontId="12" fillId="0" borderId="0" xfId="0" applyFont="1" applyAlignment="1">
      <alignment horizontal="center"/>
    </xf>
    <xf numFmtId="0" fontId="67" fillId="0" borderId="19" xfId="0" applyFont="1" applyBorder="1" applyAlignment="1">
      <alignment horizontal="center"/>
    </xf>
    <xf numFmtId="0" fontId="67" fillId="0" borderId="21" xfId="0" applyFont="1" applyBorder="1" applyAlignment="1">
      <alignment horizontal="center"/>
    </xf>
    <xf numFmtId="0" fontId="81" fillId="0" borderId="14" xfId="0" applyFont="1" applyBorder="1" applyAlignment="1">
      <alignment vertical="center"/>
    </xf>
    <xf numFmtId="0" fontId="67" fillId="0" borderId="28" xfId="0" applyFont="1" applyBorder="1" applyAlignment="1">
      <alignment horizontal="center"/>
    </xf>
    <xf numFmtId="0" fontId="55" fillId="0" borderId="7" xfId="0" applyFont="1" applyBorder="1" applyAlignment="1">
      <alignment horizontal="center" vertical="center"/>
    </xf>
    <xf numFmtId="0" fontId="55" fillId="0" borderId="7" xfId="0" applyFont="1" applyBorder="1" applyAlignment="1">
      <alignment horizontal="left" vertical="center"/>
    </xf>
    <xf numFmtId="0" fontId="53" fillId="0" borderId="7" xfId="0" applyFont="1" applyBorder="1" applyAlignment="1">
      <alignment horizontal="center" wrapText="1"/>
    </xf>
    <xf numFmtId="3" fontId="53" fillId="0" borderId="7" xfId="0" applyNumberFormat="1" applyFont="1" applyBorder="1" applyAlignment="1">
      <alignment horizontal="center" wrapText="1"/>
    </xf>
    <xf numFmtId="0" fontId="53" fillId="0" borderId="0" xfId="0" applyFont="1" applyAlignment="1">
      <alignment horizontal="center" wrapText="1"/>
    </xf>
    <xf numFmtId="0" fontId="53" fillId="0" borderId="8" xfId="0" applyFont="1" applyBorder="1" applyAlignment="1">
      <alignment horizontal="center" wrapText="1"/>
    </xf>
    <xf numFmtId="3" fontId="53" fillId="0" borderId="8" xfId="0" applyNumberFormat="1" applyFont="1" applyBorder="1" applyAlignment="1">
      <alignment horizontal="center" wrapText="1"/>
    </xf>
    <xf numFmtId="0" fontId="53" fillId="0" borderId="17" xfId="0" applyFont="1" applyBorder="1" applyAlignment="1">
      <alignment horizontal="center" vertical="center"/>
    </xf>
    <xf numFmtId="0" fontId="53" fillId="0" borderId="17" xfId="0" applyFont="1" applyBorder="1" applyAlignment="1">
      <alignment horizontal="center" wrapText="1"/>
    </xf>
    <xf numFmtId="0" fontId="67" fillId="0" borderId="29" xfId="0" applyFont="1" applyBorder="1" applyAlignment="1">
      <alignment horizontal="center"/>
    </xf>
    <xf numFmtId="0" fontId="67" fillId="0" borderId="23" xfId="0" applyFont="1" applyBorder="1" applyAlignment="1">
      <alignment horizontal="center" vertical="center"/>
    </xf>
    <xf numFmtId="0" fontId="67" fillId="0" borderId="28" xfId="0" applyFont="1" applyBorder="1" applyAlignment="1">
      <alignment horizontal="center" vertical="center"/>
    </xf>
    <xf numFmtId="0" fontId="67" fillId="0" borderId="26" xfId="0" applyFont="1" applyBorder="1" applyAlignment="1">
      <alignment horizontal="center" vertical="center"/>
    </xf>
    <xf numFmtId="0" fontId="91" fillId="0" borderId="0" xfId="0" applyFont="1" applyAlignment="1">
      <alignment vertical="center"/>
    </xf>
    <xf numFmtId="0" fontId="92" fillId="0" borderId="29" xfId="0" applyFont="1" applyBorder="1" applyAlignment="1">
      <alignment horizontal="center" vertical="center" wrapText="1"/>
    </xf>
    <xf numFmtId="0" fontId="92" fillId="0" borderId="28" xfId="0" applyFont="1" applyBorder="1" applyAlignment="1">
      <alignment horizontal="center" vertical="center" wrapText="1"/>
    </xf>
    <xf numFmtId="9" fontId="92" fillId="0" borderId="28" xfId="7" applyFont="1" applyFill="1" applyBorder="1" applyAlignment="1">
      <alignment horizontal="center" vertical="center" wrapText="1"/>
    </xf>
    <xf numFmtId="9" fontId="92" fillId="0" borderId="27" xfId="7" applyFont="1" applyFill="1" applyBorder="1" applyAlignment="1">
      <alignment horizontal="center" vertical="center" wrapText="1"/>
    </xf>
    <xf numFmtId="9" fontId="91" fillId="0" borderId="0" xfId="7" applyFont="1" applyFill="1" applyBorder="1" applyAlignment="1">
      <alignment horizontal="center" vertical="center" wrapText="1"/>
    </xf>
    <xf numFmtId="0" fontId="81" fillId="0" borderId="0" xfId="0" applyFont="1" applyAlignment="1">
      <alignment horizontal="center" wrapText="1"/>
    </xf>
    <xf numFmtId="0" fontId="67" fillId="0" borderId="29" xfId="0" applyFont="1" applyBorder="1" applyAlignment="1">
      <alignment horizontal="center" vertical="center" wrapText="1"/>
    </xf>
    <xf numFmtId="0" fontId="67" fillId="0" borderId="28" xfId="0" applyFont="1" applyBorder="1" applyAlignment="1">
      <alignment horizontal="center" vertical="center" wrapText="1"/>
    </xf>
    <xf numFmtId="9" fontId="67" fillId="0" borderId="28" xfId="7" applyFont="1" applyFill="1" applyBorder="1" applyAlignment="1">
      <alignment horizontal="center" vertical="center" wrapText="1"/>
    </xf>
    <xf numFmtId="9" fontId="67" fillId="0" borderId="27" xfId="7" applyFont="1" applyFill="1" applyBorder="1" applyAlignment="1">
      <alignment horizontal="center" vertical="center" wrapText="1"/>
    </xf>
    <xf numFmtId="0" fontId="91" fillId="0" borderId="0" xfId="0" applyFont="1" applyAlignment="1">
      <alignment horizontal="center"/>
    </xf>
    <xf numFmtId="0" fontId="67" fillId="0" borderId="4" xfId="0" applyFont="1" applyBorder="1" applyAlignment="1">
      <alignment horizontal="center"/>
    </xf>
    <xf numFmtId="0" fontId="55" fillId="0" borderId="11" xfId="0" applyFont="1" applyBorder="1" applyAlignment="1">
      <alignment horizontal="center" vertical="center"/>
    </xf>
    <xf numFmtId="0" fontId="55" fillId="0" borderId="11" xfId="0" applyFont="1" applyBorder="1" applyAlignment="1">
      <alignment horizontal="left" vertical="center"/>
    </xf>
    <xf numFmtId="0" fontId="81" fillId="0" borderId="11" xfId="0" applyFont="1" applyBorder="1" applyAlignment="1">
      <alignment horizontal="center"/>
    </xf>
    <xf numFmtId="0" fontId="81" fillId="0" borderId="11" xfId="0" applyFont="1" applyBorder="1" applyAlignment="1">
      <alignment vertical="center"/>
    </xf>
    <xf numFmtId="0" fontId="53" fillId="0" borderId="8" xfId="0" applyFont="1" applyBorder="1" applyAlignment="1">
      <alignment horizontal="left" wrapText="1"/>
    </xf>
    <xf numFmtId="0" fontId="81" fillId="0" borderId="8" xfId="0" applyFont="1" applyBorder="1" applyAlignment="1">
      <alignment horizontal="center"/>
    </xf>
    <xf numFmtId="0" fontId="53" fillId="0" borderId="8" xfId="0" applyFont="1" applyBorder="1"/>
    <xf numFmtId="0" fontId="81" fillId="0" borderId="8" xfId="0" applyFont="1" applyBorder="1"/>
    <xf numFmtId="0" fontId="53" fillId="0" borderId="17" xfId="0" applyFont="1" applyBorder="1"/>
    <xf numFmtId="0" fontId="81" fillId="0" borderId="17" xfId="0" applyFont="1" applyBorder="1"/>
    <xf numFmtId="0" fontId="55" fillId="0" borderId="0" xfId="0" applyFont="1"/>
    <xf numFmtId="3" fontId="53" fillId="0" borderId="11" xfId="0" applyNumberFormat="1" applyFont="1" applyBorder="1" applyAlignment="1">
      <alignment horizontal="center" vertical="center"/>
    </xf>
    <xf numFmtId="3" fontId="53" fillId="0" borderId="17" xfId="0" applyNumberFormat="1" applyFont="1" applyBorder="1" applyAlignment="1">
      <alignment horizontal="center" vertical="center"/>
    </xf>
    <xf numFmtId="0" fontId="67" fillId="8" borderId="14" xfId="0" applyFont="1" applyFill="1" applyBorder="1" applyAlignment="1">
      <alignment horizontal="center" vertical="center" wrapText="1"/>
    </xf>
    <xf numFmtId="0" fontId="23" fillId="0" borderId="0" xfId="0" applyFont="1" applyAlignment="1">
      <alignment horizontal="center" vertical="center"/>
    </xf>
    <xf numFmtId="0" fontId="81" fillId="0" borderId="0" xfId="0" applyFont="1"/>
    <xf numFmtId="0" fontId="81" fillId="0" borderId="0" xfId="0" applyFont="1" applyAlignment="1">
      <alignment horizontal="center" vertical="center"/>
    </xf>
    <xf numFmtId="0" fontId="67" fillId="8" borderId="5" xfId="0" applyFont="1" applyFill="1" applyBorder="1" applyAlignment="1">
      <alignment vertical="center"/>
    </xf>
    <xf numFmtId="0" fontId="67" fillId="8" borderId="0" xfId="0" applyFont="1" applyFill="1"/>
    <xf numFmtId="0" fontId="100" fillId="0" borderId="0" xfId="0" applyFont="1" applyAlignment="1">
      <alignment horizontal="left" vertical="top" wrapText="1"/>
    </xf>
    <xf numFmtId="0" fontId="55" fillId="8" borderId="10" xfId="0" applyFont="1" applyFill="1" applyBorder="1" applyAlignment="1">
      <alignment vertical="center" wrapText="1"/>
    </xf>
    <xf numFmtId="0" fontId="67" fillId="0" borderId="10" xfId="0" applyFont="1" applyBorder="1" applyAlignment="1">
      <alignment vertical="center" wrapText="1"/>
    </xf>
    <xf numFmtId="0" fontId="92" fillId="0" borderId="0" xfId="0" applyFont="1" applyAlignment="1">
      <alignment vertical="center"/>
    </xf>
    <xf numFmtId="0" fontId="81" fillId="8" borderId="0" xfId="0" applyFont="1" applyFill="1"/>
    <xf numFmtId="0" fontId="49" fillId="0" borderId="0" xfId="0" applyFont="1" applyAlignment="1">
      <alignment horizontal="center" vertical="center" wrapText="1"/>
    </xf>
    <xf numFmtId="0" fontId="53" fillId="6" borderId="0" xfId="0" applyFont="1" applyFill="1" applyAlignment="1">
      <alignment vertical="center" wrapText="1"/>
    </xf>
    <xf numFmtId="0" fontId="53" fillId="6" borderId="0" xfId="0" applyFont="1" applyFill="1" applyAlignment="1">
      <alignment horizontal="center" vertical="center" wrapText="1"/>
    </xf>
    <xf numFmtId="0" fontId="81" fillId="0" borderId="0" xfId="0" applyFont="1" applyAlignment="1">
      <alignment vertical="center"/>
    </xf>
    <xf numFmtId="0" fontId="67" fillId="8" borderId="10" xfId="0" applyFont="1" applyFill="1" applyBorder="1" applyAlignment="1">
      <alignment vertical="center"/>
    </xf>
    <xf numFmtId="0" fontId="55" fillId="8" borderId="10" xfId="0" applyFont="1" applyFill="1" applyBorder="1" applyAlignment="1">
      <alignment vertical="center"/>
    </xf>
    <xf numFmtId="0" fontId="67" fillId="0" borderId="0" xfId="11" applyFont="1" applyAlignment="1">
      <alignment vertical="center" wrapText="1"/>
    </xf>
    <xf numFmtId="0" fontId="81" fillId="8" borderId="0" xfId="13" applyFont="1" applyFill="1" applyAlignment="1">
      <alignment horizontal="center" vertical="center" wrapText="1"/>
    </xf>
    <xf numFmtId="0" fontId="81" fillId="0" borderId="0" xfId="11" applyFont="1"/>
    <xf numFmtId="0" fontId="67" fillId="0" borderId="0" xfId="11" applyFont="1"/>
    <xf numFmtId="3" fontId="53" fillId="8" borderId="11" xfId="13" applyNumberFormat="1" applyFont="1" applyFill="1" applyBorder="1" applyAlignment="1">
      <alignment horizontal="right" vertical="center" wrapText="1"/>
    </xf>
    <xf numFmtId="0" fontId="53" fillId="0" borderId="0" xfId="11" applyFont="1"/>
    <xf numFmtId="3" fontId="53" fillId="8" borderId="8" xfId="13" applyNumberFormat="1" applyFont="1" applyFill="1" applyBorder="1" applyAlignment="1">
      <alignment horizontal="right" vertical="center" wrapText="1"/>
    </xf>
    <xf numFmtId="3" fontId="53" fillId="8" borderId="17" xfId="13" applyNumberFormat="1" applyFont="1" applyFill="1" applyBorder="1" applyAlignment="1">
      <alignment horizontal="right" vertical="center" wrapText="1"/>
    </xf>
    <xf numFmtId="0" fontId="115" fillId="0" borderId="0" xfId="11" applyFont="1"/>
    <xf numFmtId="0" fontId="64" fillId="0" borderId="0" xfId="11" applyFont="1"/>
    <xf numFmtId="0" fontId="67" fillId="0" borderId="0" xfId="15" applyFont="1" applyAlignment="1">
      <alignment vertical="center" wrapText="1"/>
    </xf>
    <xf numFmtId="0" fontId="81" fillId="0" borderId="0" xfId="15" applyFont="1"/>
    <xf numFmtId="0" fontId="55" fillId="0" borderId="0" xfId="15" applyFont="1" applyAlignment="1">
      <alignment vertical="center" wrapText="1"/>
    </xf>
    <xf numFmtId="0" fontId="53" fillId="0" borderId="0" xfId="15" applyFont="1"/>
    <xf numFmtId="0" fontId="81" fillId="0" borderId="0" xfId="16" applyFont="1"/>
    <xf numFmtId="0" fontId="91" fillId="0" borderId="0" xfId="15" applyFont="1" applyAlignment="1">
      <alignment horizontal="center" vertical="center" wrapText="1"/>
    </xf>
    <xf numFmtId="0" fontId="53" fillId="0" borderId="0" xfId="16" applyFont="1"/>
    <xf numFmtId="0" fontId="67" fillId="0" borderId="0" xfId="16" applyFont="1" applyAlignment="1">
      <alignment horizontal="center" vertical="center" wrapText="1"/>
    </xf>
    <xf numFmtId="0" fontId="92" fillId="0" borderId="5" xfId="16" applyFont="1" applyBorder="1" applyAlignment="1">
      <alignment horizontal="center" vertical="center" wrapText="1"/>
    </xf>
    <xf numFmtId="0" fontId="92" fillId="0" borderId="5" xfId="17" quotePrefix="1" applyFont="1" applyBorder="1" applyAlignment="1">
      <alignment horizontal="center" vertical="center" wrapText="1"/>
    </xf>
    <xf numFmtId="0" fontId="67" fillId="0" borderId="0" xfId="16" applyFont="1"/>
    <xf numFmtId="0" fontId="92" fillId="0" borderId="0" xfId="16" applyFont="1" applyAlignment="1">
      <alignment horizontal="center" vertical="center" wrapText="1"/>
    </xf>
    <xf numFmtId="0" fontId="92" fillId="0" borderId="0" xfId="17" quotePrefix="1" applyFont="1" applyAlignment="1">
      <alignment horizontal="center" vertical="center" wrapText="1"/>
    </xf>
    <xf numFmtId="0" fontId="99" fillId="0" borderId="0" xfId="16" applyFont="1" applyAlignment="1">
      <alignment horizontal="justify"/>
    </xf>
    <xf numFmtId="0" fontId="81" fillId="0" borderId="0" xfId="16" applyFont="1" applyAlignment="1">
      <alignment vertical="center"/>
    </xf>
    <xf numFmtId="0" fontId="81" fillId="8" borderId="0" xfId="16" applyFont="1" applyFill="1" applyAlignment="1">
      <alignment vertical="center"/>
    </xf>
    <xf numFmtId="0" fontId="120" fillId="0" borderId="0" xfId="16" applyFont="1"/>
    <xf numFmtId="14" fontId="67" fillId="8" borderId="12" xfId="16" quotePrefix="1" applyNumberFormat="1" applyFont="1" applyFill="1" applyBorder="1" applyAlignment="1">
      <alignment horizontal="right" vertical="center"/>
    </xf>
    <xf numFmtId="166" fontId="67" fillId="0" borderId="0" xfId="16" applyNumberFormat="1" applyFont="1" applyAlignment="1">
      <alignment vertical="center"/>
    </xf>
    <xf numFmtId="0" fontId="55" fillId="8" borderId="15" xfId="16" applyFont="1" applyFill="1" applyBorder="1" applyAlignment="1">
      <alignment vertical="center"/>
    </xf>
    <xf numFmtId="0" fontId="67" fillId="8" borderId="0" xfId="16" applyFont="1" applyFill="1" applyAlignment="1">
      <alignment vertical="center"/>
    </xf>
    <xf numFmtId="3" fontId="67" fillId="8" borderId="14" xfId="16" quotePrefix="1" applyNumberFormat="1" applyFont="1" applyFill="1" applyBorder="1" applyAlignment="1">
      <alignment horizontal="right" vertical="center"/>
    </xf>
    <xf numFmtId="0" fontId="121" fillId="8" borderId="0" xfId="6" applyFont="1" applyFill="1" applyBorder="1" applyAlignment="1">
      <alignment horizontal="center" vertical="center" wrapText="1"/>
    </xf>
    <xf numFmtId="0" fontId="81" fillId="8" borderId="0" xfId="16" applyFont="1" applyFill="1"/>
    <xf numFmtId="3" fontId="81" fillId="8" borderId="0" xfId="16" applyNumberFormat="1" applyFont="1" applyFill="1"/>
    <xf numFmtId="0" fontId="123" fillId="8" borderId="0" xfId="16" applyFont="1" applyFill="1"/>
    <xf numFmtId="0" fontId="124" fillId="8" borderId="0" xfId="16" applyFont="1" applyFill="1" applyAlignment="1">
      <alignment vertical="center" wrapText="1"/>
    </xf>
    <xf numFmtId="0" fontId="125" fillId="8" borderId="0" xfId="16" applyFont="1" applyFill="1" applyAlignment="1">
      <alignment horizontal="right" vertical="center"/>
    </xf>
    <xf numFmtId="0" fontId="53" fillId="8" borderId="0" xfId="16" applyFont="1" applyFill="1"/>
    <xf numFmtId="0" fontId="55" fillId="8" borderId="0" xfId="16" applyFont="1" applyFill="1" applyAlignment="1">
      <alignment horizontal="right" vertical="top"/>
    </xf>
    <xf numFmtId="0" fontId="55" fillId="8" borderId="0" xfId="16" applyFont="1" applyFill="1" applyAlignment="1">
      <alignment horizontal="right" wrapText="1"/>
    </xf>
    <xf numFmtId="0" fontId="67" fillId="8" borderId="10" xfId="16" applyFont="1" applyFill="1" applyBorder="1" applyAlignment="1">
      <alignment horizontal="left" vertical="center"/>
    </xf>
    <xf numFmtId="0" fontId="55" fillId="8" borderId="10" xfId="16" applyFont="1" applyFill="1" applyBorder="1" applyAlignment="1">
      <alignment horizontal="left" vertical="center" wrapText="1"/>
    </xf>
    <xf numFmtId="0" fontId="67" fillId="12" borderId="10" xfId="32" applyFont="1" applyFill="1" applyBorder="1" applyAlignment="1">
      <alignment horizontal="left" vertical="center" wrapText="1"/>
    </xf>
    <xf numFmtId="0" fontId="67" fillId="8" borderId="10" xfId="32" applyFont="1" applyFill="1" applyBorder="1" applyAlignment="1">
      <alignment horizontal="left" vertical="center"/>
    </xf>
    <xf numFmtId="3" fontId="53" fillId="0" borderId="0" xfId="28" applyNumberFormat="1" applyFont="1" applyFill="1" applyBorder="1" applyAlignment="1">
      <alignment horizontal="center" vertical="center" wrapText="1"/>
    </xf>
    <xf numFmtId="3" fontId="81" fillId="0" borderId="0" xfId="28" applyNumberFormat="1" applyFont="1" applyFill="1" applyBorder="1" applyAlignment="1">
      <alignment horizontal="center" vertical="center" wrapText="1"/>
    </xf>
    <xf numFmtId="3" fontId="81" fillId="8" borderId="0" xfId="28" applyNumberFormat="1" applyFont="1" applyFill="1" applyBorder="1" applyAlignment="1">
      <alignment horizontal="center" vertical="center" wrapText="1"/>
    </xf>
    <xf numFmtId="0" fontId="111" fillId="0" borderId="0" xfId="6" applyFont="1" applyFill="1" applyBorder="1" applyAlignment="1">
      <alignment horizontal="center" vertical="center"/>
    </xf>
    <xf numFmtId="0" fontId="81" fillId="8" borderId="0" xfId="0" applyFont="1" applyFill="1" applyBorder="1" applyAlignment="1">
      <alignment horizontal="left" vertical="center"/>
    </xf>
    <xf numFmtId="0" fontId="126" fillId="8" borderId="0" xfId="6" applyFont="1" applyFill="1" applyBorder="1" applyAlignment="1">
      <alignment horizontal="center" vertical="center" wrapText="1"/>
    </xf>
    <xf numFmtId="0" fontId="16" fillId="0" borderId="0" xfId="0" applyFont="1" applyBorder="1"/>
    <xf numFmtId="0" fontId="10" fillId="0" borderId="7" xfId="36" applyFont="1" applyBorder="1" applyAlignment="1">
      <alignment horizontal="center" vertical="center" wrapText="1"/>
    </xf>
    <xf numFmtId="0" fontId="10" fillId="0" borderId="8" xfId="36" applyFont="1" applyBorder="1" applyAlignment="1">
      <alignment horizontal="center" vertical="center" wrapText="1"/>
    </xf>
    <xf numFmtId="0" fontId="10" fillId="0" borderId="17" xfId="36" quotePrefix="1" applyFont="1" applyBorder="1" applyAlignment="1">
      <alignment horizontal="center" vertical="center" wrapText="1"/>
    </xf>
    <xf numFmtId="0" fontId="33" fillId="8" borderId="0" xfId="16" applyFont="1" applyFill="1" applyBorder="1"/>
    <xf numFmtId="0" fontId="53" fillId="8" borderId="0" xfId="16" applyFont="1" applyFill="1" applyBorder="1"/>
    <xf numFmtId="0" fontId="65" fillId="8" borderId="0" xfId="16" applyFont="1" applyFill="1" applyBorder="1"/>
    <xf numFmtId="49" fontId="9" fillId="0" borderId="5" xfId="36" applyNumberFormat="1" applyFont="1" applyBorder="1" applyAlignment="1">
      <alignment horizontal="center" vertical="center" wrapText="1"/>
    </xf>
    <xf numFmtId="49" fontId="9" fillId="0" borderId="5" xfId="36" quotePrefix="1" applyNumberFormat="1" applyFont="1" applyBorder="1" applyAlignment="1">
      <alignment horizontal="center" vertical="center" wrapText="1"/>
    </xf>
    <xf numFmtId="0" fontId="9" fillId="0" borderId="14" xfId="36" applyFont="1" applyBorder="1" applyAlignment="1">
      <alignment horizontal="center" vertical="center" wrapText="1"/>
    </xf>
    <xf numFmtId="0" fontId="91" fillId="8" borderId="7" xfId="16" applyFont="1" applyFill="1" applyBorder="1" applyAlignment="1">
      <alignment vertical="center" wrapText="1"/>
    </xf>
    <xf numFmtId="0" fontId="91" fillId="8" borderId="8" xfId="16" applyFont="1" applyFill="1" applyBorder="1" applyAlignment="1">
      <alignment vertical="center" wrapText="1"/>
    </xf>
    <xf numFmtId="0" fontId="91" fillId="8" borderId="17" xfId="16" applyFont="1" applyFill="1" applyBorder="1" applyAlignment="1">
      <alignment vertical="center" wrapText="1"/>
    </xf>
    <xf numFmtId="0" fontId="10" fillId="0" borderId="0" xfId="0" applyFont="1" applyBorder="1"/>
    <xf numFmtId="0" fontId="64" fillId="0" borderId="0" xfId="0" applyFont="1" applyBorder="1"/>
    <xf numFmtId="0" fontId="64" fillId="0" borderId="0" xfId="0" applyFont="1" applyBorder="1" applyAlignment="1">
      <alignment horizontal="center"/>
    </xf>
    <xf numFmtId="0" fontId="64" fillId="0" borderId="8" xfId="0" applyFont="1" applyBorder="1"/>
    <xf numFmtId="0" fontId="64" fillId="0" borderId="8" xfId="0" applyFont="1" applyBorder="1" applyAlignment="1">
      <alignment horizontal="left" indent="2"/>
    </xf>
    <xf numFmtId="0" fontId="64" fillId="0" borderId="8" xfId="0" applyFont="1" applyBorder="1" applyAlignment="1">
      <alignment horizontal="left" wrapText="1" indent="2"/>
    </xf>
    <xf numFmtId="0" fontId="64" fillId="0" borderId="8" xfId="0" applyFont="1" applyBorder="1" applyAlignment="1">
      <alignment horizontal="left" indent="4"/>
    </xf>
    <xf numFmtId="0" fontId="64" fillId="0" borderId="16" xfId="0" applyFont="1" applyBorder="1"/>
    <xf numFmtId="0" fontId="64" fillId="0" borderId="10" xfId="0" applyFont="1" applyBorder="1" applyAlignment="1">
      <alignment horizontal="center"/>
    </xf>
    <xf numFmtId="0" fontId="67" fillId="0" borderId="0" xfId="0" applyFont="1" applyBorder="1"/>
    <xf numFmtId="0" fontId="81" fillId="0" borderId="0" xfId="0" applyFont="1" applyBorder="1"/>
    <xf numFmtId="0" fontId="81" fillId="0" borderId="0" xfId="0" applyFont="1" applyBorder="1" applyAlignment="1">
      <alignment horizontal="center"/>
    </xf>
    <xf numFmtId="0" fontId="81" fillId="0" borderId="8" xfId="0" applyFont="1" applyBorder="1" applyAlignment="1">
      <alignment horizontal="left" vertical="center" wrapText="1"/>
    </xf>
    <xf numFmtId="0" fontId="81" fillId="0" borderId="5" xfId="0" applyFont="1" applyBorder="1" applyAlignment="1">
      <alignment horizontal="center" vertical="center" wrapText="1"/>
    </xf>
    <xf numFmtId="0" fontId="64" fillId="6" borderId="0" xfId="0" applyFont="1" applyFill="1" applyBorder="1" applyAlignment="1">
      <alignment horizontal="center" vertical="center" wrapText="1"/>
    </xf>
    <xf numFmtId="0" fontId="50" fillId="10" borderId="0" xfId="0" applyFont="1" applyFill="1" applyBorder="1" applyAlignment="1">
      <alignment horizontal="center"/>
    </xf>
    <xf numFmtId="0" fontId="18" fillId="0" borderId="0" xfId="0" applyFont="1" applyBorder="1" applyAlignment="1">
      <alignment horizontal="center" vertical="center" wrapText="1"/>
    </xf>
    <xf numFmtId="0" fontId="33" fillId="8" borderId="0" xfId="9" applyFont="1" applyFill="1" applyBorder="1"/>
    <xf numFmtId="0" fontId="32" fillId="0" borderId="0" xfId="0" applyFont="1" applyBorder="1"/>
    <xf numFmtId="0" fontId="18" fillId="0" borderId="3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1" xfId="0" applyFont="1" applyBorder="1" applyAlignment="1">
      <alignment horizontal="left" vertical="center" wrapText="1"/>
    </xf>
    <xf numFmtId="0" fontId="18" fillId="0" borderId="15" xfId="0" applyFont="1" applyBorder="1" applyAlignment="1">
      <alignment horizontal="center" vertical="center" wrapText="1"/>
    </xf>
    <xf numFmtId="0" fontId="18" fillId="0" borderId="15" xfId="0" applyFont="1" applyBorder="1" applyAlignment="1">
      <alignment horizontal="left" vertical="center" wrapText="1"/>
    </xf>
    <xf numFmtId="0" fontId="18"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6" fillId="0" borderId="0" xfId="0" applyFont="1" applyBorder="1" applyAlignment="1">
      <alignment horizontal="center" vertical="center"/>
    </xf>
    <xf numFmtId="0" fontId="64" fillId="6" borderId="4" xfId="0" applyFont="1" applyFill="1" applyBorder="1" applyAlignment="1">
      <alignment horizontal="center" vertical="center" wrapText="1"/>
    </xf>
    <xf numFmtId="0" fontId="64" fillId="6" borderId="11" xfId="0" applyFont="1" applyFill="1" applyBorder="1" applyAlignment="1">
      <alignment horizontal="center" vertical="center" wrapText="1"/>
    </xf>
    <xf numFmtId="0" fontId="64" fillId="0" borderId="11" xfId="0" applyFont="1" applyBorder="1" applyAlignment="1">
      <alignment vertical="center" wrapText="1"/>
    </xf>
    <xf numFmtId="0" fontId="64" fillId="6" borderId="8" xfId="0" applyFont="1" applyFill="1" applyBorder="1" applyAlignment="1">
      <alignment horizontal="center" vertical="center" wrapText="1"/>
    </xf>
    <xf numFmtId="0" fontId="64" fillId="0" borderId="8" xfId="0" applyFont="1" applyBorder="1" applyAlignment="1">
      <alignment vertical="center" wrapText="1"/>
    </xf>
    <xf numFmtId="0" fontId="64" fillId="6" borderId="8" xfId="0" applyFont="1" applyFill="1" applyBorder="1" applyAlignment="1">
      <alignment vertical="center" wrapText="1"/>
    </xf>
    <xf numFmtId="0" fontId="64" fillId="6" borderId="17" xfId="0" applyFont="1" applyFill="1" applyBorder="1" applyAlignment="1">
      <alignment horizontal="center" vertical="center" wrapText="1"/>
    </xf>
    <xf numFmtId="0" fontId="64" fillId="6" borderId="17" xfId="0" applyFont="1" applyFill="1" applyBorder="1" applyAlignment="1">
      <alignment vertical="center" wrapText="1"/>
    </xf>
    <xf numFmtId="49" fontId="72" fillId="0" borderId="10" xfId="0" applyNumberFormat="1" applyFont="1" applyBorder="1" applyAlignment="1">
      <alignment horizontal="center" vertical="center"/>
    </xf>
    <xf numFmtId="0" fontId="81" fillId="0" borderId="0" xfId="0" applyFont="1" applyBorder="1" applyAlignment="1">
      <alignment horizontal="center" vertical="center" wrapText="1"/>
    </xf>
    <xf numFmtId="0" fontId="81" fillId="0" borderId="0" xfId="0" applyFont="1" applyBorder="1" applyAlignment="1">
      <alignment horizontal="center" vertical="center"/>
    </xf>
    <xf numFmtId="0" fontId="81" fillId="0" borderId="4" xfId="0" applyFont="1" applyBorder="1" applyAlignment="1">
      <alignment vertical="top" wrapText="1"/>
    </xf>
    <xf numFmtId="0" fontId="31" fillId="0" borderId="0" xfId="0" applyFont="1" applyBorder="1" applyAlignment="1">
      <alignment horizontal="center" vertical="center" wrapText="1"/>
    </xf>
    <xf numFmtId="0" fontId="15" fillId="0" borderId="0" xfId="0" applyFont="1" applyBorder="1"/>
    <xf numFmtId="0" fontId="72" fillId="0" borderId="0" xfId="0" applyFont="1" applyBorder="1" applyAlignment="1">
      <alignment horizontal="justify" vertical="center" wrapText="1"/>
    </xf>
    <xf numFmtId="0" fontId="72" fillId="0" borderId="0" xfId="0" applyFont="1" applyBorder="1" applyAlignment="1">
      <alignment horizontal="center" vertical="center" wrapText="1"/>
    </xf>
    <xf numFmtId="0" fontId="15" fillId="0" borderId="0" xfId="0" applyFont="1" applyBorder="1" applyAlignment="1">
      <alignment horizontal="justify" vertical="center" wrapText="1"/>
    </xf>
    <xf numFmtId="0" fontId="15" fillId="0" borderId="4" xfId="0" applyFont="1" applyBorder="1" applyAlignment="1">
      <alignment horizontal="left" vertical="center" wrapText="1"/>
    </xf>
    <xf numFmtId="0" fontId="15" fillId="0" borderId="11" xfId="0" applyFont="1" applyBorder="1" applyAlignment="1">
      <alignment horizontal="left" vertical="center" wrapText="1"/>
    </xf>
    <xf numFmtId="0" fontId="15" fillId="0" borderId="11" xfId="0" applyFont="1" applyBorder="1" applyAlignment="1">
      <alignment horizontal="center" vertical="center" wrapText="1"/>
    </xf>
    <xf numFmtId="0" fontId="127" fillId="8" borderId="11" xfId="0" applyFont="1" applyFill="1" applyBorder="1" applyAlignment="1">
      <alignment horizontal="center" vertical="center" wrapText="1"/>
    </xf>
    <xf numFmtId="0" fontId="72" fillId="0" borderId="11" xfId="0" applyFont="1" applyBorder="1" applyAlignment="1">
      <alignment horizontal="center" vertical="center" wrapText="1"/>
    </xf>
    <xf numFmtId="0" fontId="9" fillId="13" borderId="8" xfId="0" applyFont="1" applyFill="1" applyBorder="1" applyAlignment="1">
      <alignment horizontal="left" vertical="center" wrapText="1"/>
    </xf>
    <xf numFmtId="0" fontId="15" fillId="13" borderId="8" xfId="0" applyFont="1" applyFill="1" applyBorder="1" applyAlignment="1">
      <alignment horizontal="center" vertical="center" wrapText="1"/>
    </xf>
    <xf numFmtId="0" fontId="127" fillId="14" borderId="8" xfId="0" applyFont="1" applyFill="1" applyBorder="1" applyAlignment="1">
      <alignment horizontal="center" vertical="center" wrapText="1"/>
    </xf>
    <xf numFmtId="0" fontId="72" fillId="13" borderId="8" xfId="0" applyFont="1" applyFill="1" applyBorder="1" applyAlignment="1">
      <alignment horizontal="center" vertical="center" wrapText="1"/>
    </xf>
    <xf numFmtId="0" fontId="9" fillId="0" borderId="8" xfId="0" applyFont="1" applyBorder="1" applyAlignment="1">
      <alignment horizontal="left" vertical="center" wrapText="1"/>
    </xf>
    <xf numFmtId="0" fontId="15" fillId="0" borderId="8" xfId="0" applyFont="1" applyBorder="1" applyAlignment="1">
      <alignment horizontal="justify" vertical="center" wrapText="1"/>
    </xf>
    <xf numFmtId="0" fontId="127" fillId="8" borderId="8" xfId="0" applyFont="1" applyFill="1" applyBorder="1" applyAlignment="1">
      <alignment horizontal="justify" vertical="center" wrapText="1"/>
    </xf>
    <xf numFmtId="0" fontId="15" fillId="15" borderId="8" xfId="0" applyFont="1" applyFill="1" applyBorder="1" applyAlignment="1">
      <alignment horizontal="center" vertical="center" wrapText="1"/>
    </xf>
    <xf numFmtId="0" fontId="72" fillId="15" borderId="8" xfId="0" applyFont="1" applyFill="1" applyBorder="1" applyAlignment="1">
      <alignment horizontal="center" vertical="center" wrapText="1"/>
    </xf>
    <xf numFmtId="0" fontId="9" fillId="13" borderId="9" xfId="0" applyFont="1" applyFill="1" applyBorder="1" applyAlignment="1">
      <alignment horizontal="left" vertical="center" wrapText="1"/>
    </xf>
    <xf numFmtId="0" fontId="15" fillId="15" borderId="9" xfId="0" applyFont="1" applyFill="1" applyBorder="1" applyAlignment="1">
      <alignment horizontal="center" vertical="center" wrapText="1"/>
    </xf>
    <xf numFmtId="0" fontId="72" fillId="15" borderId="9" xfId="0" applyFont="1" applyFill="1" applyBorder="1" applyAlignment="1">
      <alignment horizontal="center" vertical="center" wrapText="1"/>
    </xf>
    <xf numFmtId="0" fontId="72" fillId="0" borderId="10" xfId="0" applyFont="1" applyBorder="1" applyAlignment="1">
      <alignment horizontal="left" vertical="center" wrapText="1"/>
    </xf>
    <xf numFmtId="0" fontId="128" fillId="9" borderId="10" xfId="0" applyFont="1" applyFill="1" applyBorder="1" applyAlignment="1">
      <alignment horizontal="justify" vertical="center" wrapText="1"/>
    </xf>
    <xf numFmtId="0" fontId="72" fillId="0" borderId="10" xfId="0" applyFont="1" applyBorder="1" applyAlignment="1">
      <alignment horizontal="justify" vertical="center" wrapText="1"/>
    </xf>
    <xf numFmtId="0" fontId="34" fillId="8" borderId="0" xfId="0" applyFont="1" applyFill="1" applyBorder="1" applyAlignment="1">
      <alignment horizontal="center" vertical="center" wrapText="1"/>
    </xf>
    <xf numFmtId="0" fontId="21" fillId="0" borderId="30" xfId="0" applyFont="1" applyBorder="1" applyAlignment="1">
      <alignment horizontal="center" vertical="center" wrapText="1"/>
    </xf>
    <xf numFmtId="0" fontId="21" fillId="0" borderId="4" xfId="0" applyFont="1" applyBorder="1" applyAlignment="1">
      <alignment horizontal="center" vertical="center" wrapText="1"/>
    </xf>
    <xf numFmtId="0" fontId="12" fillId="8" borderId="4" xfId="0" applyFont="1" applyFill="1" applyBorder="1" applyAlignment="1">
      <alignment horizontal="center" vertical="center" wrapText="1"/>
    </xf>
    <xf numFmtId="0" fontId="21" fillId="0" borderId="4" xfId="0" applyFont="1" applyBorder="1" applyAlignment="1">
      <alignment horizontal="left" vertical="center" wrapText="1"/>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0" fontId="12" fillId="8" borderId="0" xfId="9" applyFont="1" applyFill="1"/>
    <xf numFmtId="0" fontId="32" fillId="8" borderId="0" xfId="0" applyFont="1" applyFill="1"/>
    <xf numFmtId="0" fontId="101" fillId="0" borderId="0" xfId="0" applyFont="1" applyBorder="1" applyAlignment="1">
      <alignment vertical="center" wrapText="1"/>
    </xf>
    <xf numFmtId="0" fontId="53" fillId="0" borderId="0" xfId="0" applyFont="1" applyBorder="1" applyAlignment="1">
      <alignment wrapText="1"/>
    </xf>
    <xf numFmtId="0" fontId="55" fillId="0" borderId="0" xfId="0" applyFont="1" applyBorder="1" applyAlignment="1">
      <alignment wrapText="1"/>
    </xf>
    <xf numFmtId="0" fontId="104" fillId="0" borderId="0" xfId="0" applyFont="1" applyBorder="1" applyAlignment="1">
      <alignment vertical="center" wrapText="1"/>
    </xf>
    <xf numFmtId="0" fontId="12"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1" xfId="0" applyFont="1" applyBorder="1" applyAlignment="1">
      <alignment vertical="center" wrapText="1"/>
    </xf>
    <xf numFmtId="0" fontId="23" fillId="0" borderId="8" xfId="0" applyFont="1" applyBorder="1" applyAlignment="1">
      <alignment horizontal="right" vertical="center" wrapText="1"/>
    </xf>
    <xf numFmtId="0" fontId="12" fillId="0" borderId="8" xfId="0" applyFont="1" applyBorder="1" applyAlignment="1">
      <alignment vertical="center" wrapText="1"/>
    </xf>
    <xf numFmtId="0" fontId="23" fillId="0" borderId="8" xfId="0" applyFont="1" applyBorder="1" applyAlignment="1">
      <alignment vertical="center" wrapText="1"/>
    </xf>
    <xf numFmtId="0" fontId="12" fillId="0" borderId="13"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9" xfId="0" applyFont="1" applyBorder="1" applyAlignment="1">
      <alignment vertical="center" wrapText="1"/>
    </xf>
    <xf numFmtId="0" fontId="23" fillId="0" borderId="10" xfId="0" applyFont="1" applyBorder="1" applyAlignment="1">
      <alignment vertical="center" wrapText="1"/>
    </xf>
    <xf numFmtId="0" fontId="24" fillId="0" borderId="10" xfId="0" applyFont="1" applyBorder="1" applyAlignment="1">
      <alignment vertical="center" wrapText="1"/>
    </xf>
    <xf numFmtId="0" fontId="53" fillId="8" borderId="9" xfId="0" applyFont="1" applyFill="1" applyBorder="1" applyAlignment="1">
      <alignment horizontal="left" vertical="center" wrapText="1" indent="2"/>
    </xf>
    <xf numFmtId="0" fontId="53" fillId="8" borderId="9" xfId="0" applyFont="1" applyFill="1" applyBorder="1" applyAlignment="1">
      <alignment horizontal="center" vertical="center" wrapText="1"/>
    </xf>
    <xf numFmtId="0" fontId="53" fillId="8" borderId="10" xfId="0" applyFont="1" applyFill="1" applyBorder="1" applyAlignment="1">
      <alignment horizontal="center" vertical="center" wrapText="1"/>
    </xf>
    <xf numFmtId="0" fontId="116" fillId="0" borderId="10" xfId="0" applyFont="1" applyBorder="1" applyAlignment="1">
      <alignment horizontal="center" vertical="center" wrapText="1"/>
    </xf>
    <xf numFmtId="3" fontId="117" fillId="0" borderId="10" xfId="0" applyNumberFormat="1" applyFont="1" applyBorder="1" applyAlignment="1">
      <alignment horizontal="center" vertical="center" wrapText="1"/>
    </xf>
    <xf numFmtId="0" fontId="64" fillId="0" borderId="0" xfId="0" applyFont="1" applyBorder="1" applyAlignment="1">
      <alignment wrapText="1"/>
    </xf>
    <xf numFmtId="0" fontId="67" fillId="0" borderId="4" xfId="0" applyFont="1" applyBorder="1" applyAlignment="1">
      <alignment vertical="center" wrapText="1"/>
    </xf>
    <xf numFmtId="0" fontId="64" fillId="0" borderId="10" xfId="0" applyFont="1" applyBorder="1" applyAlignment="1">
      <alignment horizontal="center" vertical="center" wrapText="1"/>
    </xf>
    <xf numFmtId="0" fontId="91" fillId="0" borderId="16" xfId="0" applyFont="1" applyBorder="1" applyAlignment="1">
      <alignment horizontal="left" vertical="center" wrapText="1"/>
    </xf>
    <xf numFmtId="0" fontId="91" fillId="0" borderId="8" xfId="0" applyFont="1" applyBorder="1" applyAlignment="1">
      <alignment horizontal="left" vertical="center" wrapText="1" indent="3"/>
    </xf>
    <xf numFmtId="0" fontId="64" fillId="0" borderId="8" xfId="0" applyFont="1" applyBorder="1" applyAlignment="1">
      <alignment wrapText="1"/>
    </xf>
    <xf numFmtId="0" fontId="91" fillId="0" borderId="8" xfId="0" applyFont="1" applyBorder="1" applyAlignment="1">
      <alignment horizontal="left" vertical="center" wrapText="1"/>
    </xf>
    <xf numFmtId="0" fontId="91" fillId="0" borderId="17" xfId="0" applyFont="1" applyBorder="1" applyAlignment="1">
      <alignment horizontal="left" vertical="center" wrapText="1"/>
    </xf>
    <xf numFmtId="0" fontId="64" fillId="0" borderId="17" xfId="0" applyFont="1" applyBorder="1"/>
    <xf numFmtId="0" fontId="129" fillId="0" borderId="0" xfId="0" applyFont="1" applyAlignment="1">
      <alignment wrapText="1"/>
    </xf>
    <xf numFmtId="0" fontId="64" fillId="0" borderId="12" xfId="0" applyFont="1" applyBorder="1" applyAlignment="1">
      <alignment horizontal="center" vertical="center" wrapText="1"/>
    </xf>
    <xf numFmtId="0" fontId="64" fillId="0" borderId="12" xfId="0" applyFont="1" applyBorder="1" applyAlignment="1">
      <alignment horizontal="center"/>
    </xf>
    <xf numFmtId="0" fontId="91" fillId="0" borderId="11" xfId="0" applyFont="1" applyBorder="1" applyAlignment="1">
      <alignment horizontal="left" vertical="center" wrapText="1"/>
    </xf>
    <xf numFmtId="0" fontId="64" fillId="0" borderId="11" xfId="0" applyFont="1" applyBorder="1" applyAlignment="1">
      <alignment wrapText="1"/>
    </xf>
    <xf numFmtId="0" fontId="64" fillId="0" borderId="11" xfId="0" applyFont="1" applyBorder="1"/>
    <xf numFmtId="0" fontId="91" fillId="0" borderId="17" xfId="0" applyFont="1" applyBorder="1" applyAlignment="1">
      <alignment horizontal="left" vertical="center" wrapText="1" indent="3"/>
    </xf>
    <xf numFmtId="0" fontId="30" fillId="8" borderId="0" xfId="0" applyFont="1" applyFill="1"/>
    <xf numFmtId="0" fontId="115" fillId="0" borderId="0" xfId="0" applyFont="1" applyBorder="1" applyAlignment="1">
      <alignment vertical="center" wrapText="1"/>
    </xf>
    <xf numFmtId="0" fontId="91" fillId="0" borderId="0" xfId="0" applyFont="1" applyBorder="1" applyAlignment="1">
      <alignment horizontal="center" vertical="center" wrapText="1"/>
    </xf>
    <xf numFmtId="49" fontId="91" fillId="0" borderId="11" xfId="0" applyNumberFormat="1" applyFont="1" applyBorder="1" applyAlignment="1">
      <alignment horizontal="center" vertical="center" wrapText="1"/>
    </xf>
    <xf numFmtId="0" fontId="91" fillId="0" borderId="11" xfId="0" applyFont="1" applyBorder="1" applyAlignment="1">
      <alignment vertical="center" wrapText="1"/>
    </xf>
    <xf numFmtId="49" fontId="91" fillId="0" borderId="8" xfId="0" applyNumberFormat="1" applyFont="1" applyBorder="1" applyAlignment="1">
      <alignment horizontal="center" vertical="center" wrapText="1"/>
    </xf>
    <xf numFmtId="0" fontId="91" fillId="0" borderId="8" xfId="0" applyFont="1" applyBorder="1" applyAlignment="1">
      <alignment vertical="center" wrapText="1"/>
    </xf>
    <xf numFmtId="49" fontId="91" fillId="0" borderId="9" xfId="0" applyNumberFormat="1" applyFont="1" applyBorder="1" applyAlignment="1">
      <alignment horizontal="center" vertical="center" wrapText="1"/>
    </xf>
    <xf numFmtId="0" fontId="91" fillId="0" borderId="9" xfId="0" applyFont="1" applyBorder="1" applyAlignment="1">
      <alignment vertical="center" wrapText="1"/>
    </xf>
    <xf numFmtId="49" fontId="91" fillId="0" borderId="10" xfId="0" applyNumberFormat="1" applyFont="1" applyBorder="1" applyAlignment="1">
      <alignment horizontal="center" vertical="center" wrapText="1"/>
    </xf>
    <xf numFmtId="0" fontId="81" fillId="0" borderId="16" xfId="0" applyFont="1" applyBorder="1" applyAlignment="1">
      <alignment vertical="center" wrapText="1"/>
    </xf>
    <xf numFmtId="0" fontId="67" fillId="0" borderId="16" xfId="0" applyFont="1" applyBorder="1" applyAlignment="1">
      <alignment horizontal="justify" vertical="center" wrapText="1"/>
    </xf>
    <xf numFmtId="0" fontId="81" fillId="5" borderId="16" xfId="0" applyFont="1" applyFill="1" applyBorder="1" applyAlignment="1">
      <alignment vertical="center"/>
    </xf>
    <xf numFmtId="3" fontId="81" fillId="0" borderId="8" xfId="0" applyNumberFormat="1" applyFont="1" applyBorder="1" applyAlignment="1">
      <alignment vertical="center" wrapText="1"/>
    </xf>
    <xf numFmtId="3" fontId="81" fillId="5" borderId="8" xfId="0" applyNumberFormat="1" applyFont="1" applyFill="1" applyBorder="1" applyAlignment="1">
      <alignment vertical="center"/>
    </xf>
    <xf numFmtId="0" fontId="81" fillId="0" borderId="9" xfId="0" applyFont="1" applyBorder="1" applyAlignment="1">
      <alignment vertical="center" wrapText="1"/>
    </xf>
    <xf numFmtId="3" fontId="81" fillId="0" borderId="9" xfId="0" applyNumberFormat="1" applyFont="1" applyBorder="1" applyAlignment="1">
      <alignment vertical="center" wrapText="1"/>
    </xf>
    <xf numFmtId="3" fontId="67" fillId="0" borderId="10" xfId="0" applyNumberFormat="1" applyFont="1" applyBorder="1" applyAlignment="1">
      <alignment vertical="center"/>
    </xf>
    <xf numFmtId="0" fontId="53" fillId="8" borderId="0" xfId="16" applyFont="1" applyFill="1" applyBorder="1" applyAlignment="1">
      <alignment horizontal="right"/>
    </xf>
    <xf numFmtId="0" fontId="87" fillId="0" borderId="0" xfId="0" applyFont="1" applyBorder="1"/>
    <xf numFmtId="0" fontId="64" fillId="0" borderId="0" xfId="0" applyFont="1" applyAlignment="1">
      <alignment horizontal="left" wrapText="1"/>
    </xf>
    <xf numFmtId="0" fontId="130" fillId="0" borderId="0" xfId="0" applyFont="1" applyAlignment="1">
      <alignment horizontal="left" wrapText="1"/>
    </xf>
    <xf numFmtId="0" fontId="64" fillId="0" borderId="0" xfId="0" applyFont="1" applyBorder="1" applyAlignment="1">
      <alignment horizontal="center" wrapText="1"/>
    </xf>
    <xf numFmtId="0" fontId="130" fillId="0" borderId="0" xfId="0" applyFont="1" applyBorder="1"/>
    <xf numFmtId="0" fontId="64" fillId="0" borderId="13" xfId="0" applyFont="1" applyBorder="1" applyAlignment="1">
      <alignment vertical="top" wrapText="1"/>
    </xf>
    <xf numFmtId="0" fontId="64" fillId="0" borderId="11" xfId="0" applyFont="1" applyBorder="1" applyAlignment="1">
      <alignment horizontal="center" vertical="center"/>
    </xf>
    <xf numFmtId="0" fontId="64" fillId="0" borderId="11" xfId="0" applyFont="1" applyBorder="1" applyAlignment="1">
      <alignment horizontal="left" vertical="center" wrapText="1"/>
    </xf>
    <xf numFmtId="0" fontId="64" fillId="0" borderId="8" xfId="0" applyFont="1" applyBorder="1" applyAlignment="1">
      <alignment horizontal="center"/>
    </xf>
    <xf numFmtId="0" fontId="64" fillId="0" borderId="8" xfId="0" applyFont="1" applyBorder="1" applyAlignment="1">
      <alignment horizontal="left" vertical="center" wrapText="1"/>
    </xf>
    <xf numFmtId="0" fontId="64" fillId="0" borderId="8" xfId="0" applyFont="1" applyBorder="1" applyAlignment="1">
      <alignment horizontal="center" vertical="center"/>
    </xf>
    <xf numFmtId="0" fontId="64" fillId="0" borderId="9" xfId="0" applyFont="1" applyBorder="1" applyAlignment="1">
      <alignment horizontal="center" vertical="center"/>
    </xf>
    <xf numFmtId="0" fontId="64" fillId="0" borderId="9" xfId="0" applyFont="1" applyBorder="1" applyAlignment="1">
      <alignment horizontal="left" vertical="center" wrapText="1"/>
    </xf>
    <xf numFmtId="0" fontId="64" fillId="0" borderId="10" xfId="0" applyFont="1" applyBorder="1" applyAlignment="1">
      <alignment horizontal="center" vertical="center"/>
    </xf>
    <xf numFmtId="0" fontId="64" fillId="0" borderId="10" xfId="0" applyFont="1" applyBorder="1" applyAlignment="1">
      <alignment horizontal="left" vertical="center" wrapText="1"/>
    </xf>
    <xf numFmtId="0" fontId="81" fillId="0" borderId="13" xfId="0" applyFont="1" applyBorder="1" applyAlignment="1">
      <alignment horizontal="left" vertical="top" wrapText="1"/>
    </xf>
    <xf numFmtId="0" fontId="64" fillId="0" borderId="4" xfId="0" applyFont="1" applyBorder="1" applyAlignment="1">
      <alignment horizontal="center" vertical="center"/>
    </xf>
    <xf numFmtId="0" fontId="64" fillId="0" borderId="11" xfId="0" applyFont="1" applyBorder="1" applyAlignment="1">
      <alignment horizontal="center"/>
    </xf>
    <xf numFmtId="0" fontId="81" fillId="0" borderId="11" xfId="9" applyFont="1" applyBorder="1" applyAlignment="1">
      <alignment wrapText="1"/>
    </xf>
    <xf numFmtId="0" fontId="81" fillId="0" borderId="8" xfId="9" applyFont="1" applyBorder="1" applyAlignment="1">
      <alignment wrapText="1"/>
    </xf>
    <xf numFmtId="0" fontId="64" fillId="0" borderId="13" xfId="0" applyFont="1" applyBorder="1" applyAlignment="1">
      <alignment horizontal="center" vertical="center" wrapText="1"/>
    </xf>
    <xf numFmtId="0" fontId="131" fillId="8" borderId="0" xfId="6" applyFont="1" applyFill="1" applyBorder="1" applyAlignment="1">
      <alignment horizontal="center" vertical="center" wrapText="1"/>
    </xf>
    <xf numFmtId="0" fontId="64" fillId="8" borderId="0" xfId="0" applyFont="1" applyFill="1" applyBorder="1"/>
    <xf numFmtId="0" fontId="92" fillId="8" borderId="0" xfId="9" applyFont="1" applyFill="1" applyBorder="1" applyAlignment="1">
      <alignment horizontal="left" vertical="center"/>
    </xf>
    <xf numFmtId="49" fontId="132" fillId="8" borderId="30" xfId="9" applyNumberFormat="1" applyFont="1" applyFill="1" applyBorder="1" applyAlignment="1">
      <alignment horizontal="center" vertical="center" wrapText="1"/>
    </xf>
    <xf numFmtId="49" fontId="91" fillId="8" borderId="0" xfId="9" applyNumberFormat="1" applyFont="1" applyFill="1" applyBorder="1" applyAlignment="1">
      <alignment horizontal="center" vertical="center" wrapText="1"/>
    </xf>
    <xf numFmtId="0" fontId="91" fillId="8" borderId="11" xfId="10" applyFont="1" applyFill="1" applyBorder="1" applyAlignment="1">
      <alignment horizontal="center" vertical="center" wrapText="1"/>
    </xf>
    <xf numFmtId="0" fontId="91" fillId="8" borderId="8" xfId="10" applyFont="1" applyFill="1" applyBorder="1" applyAlignment="1">
      <alignment horizontal="center" vertical="center" wrapText="1"/>
    </xf>
    <xf numFmtId="0" fontId="64" fillId="0" borderId="8" xfId="0" applyFont="1" applyBorder="1" applyAlignment="1">
      <alignment horizontal="left" indent="1"/>
    </xf>
    <xf numFmtId="0" fontId="64" fillId="8" borderId="8" xfId="0" applyFont="1" applyFill="1" applyBorder="1" applyAlignment="1">
      <alignment horizontal="left" indent="1"/>
    </xf>
    <xf numFmtId="0" fontId="91" fillId="8" borderId="17" xfId="10" applyFont="1" applyFill="1" applyBorder="1" applyAlignment="1">
      <alignment horizontal="center" vertical="center" wrapText="1"/>
    </xf>
    <xf numFmtId="0" fontId="64" fillId="8" borderId="17" xfId="0" applyFont="1" applyFill="1" applyBorder="1" applyAlignment="1">
      <alignment horizontal="left" indent="1"/>
    </xf>
    <xf numFmtId="0" fontId="81" fillId="0" borderId="0" xfId="2" applyFont="1" applyBorder="1">
      <alignment vertical="center"/>
    </xf>
    <xf numFmtId="0" fontId="129" fillId="0" borderId="0" xfId="4" applyFont="1" applyFill="1" applyBorder="1" applyAlignment="1">
      <alignment vertical="center"/>
    </xf>
    <xf numFmtId="0" fontId="129" fillId="0" borderId="0" xfId="4" applyFont="1" applyFill="1" applyBorder="1" applyAlignment="1">
      <alignment horizontal="left" vertical="center"/>
    </xf>
    <xf numFmtId="0" fontId="107" fillId="0" borderId="0" xfId="4" applyFont="1" applyFill="1" applyBorder="1" applyAlignment="1">
      <alignment vertical="center"/>
    </xf>
    <xf numFmtId="0" fontId="64" fillId="0" borderId="0" xfId="2" applyFont="1" applyBorder="1">
      <alignment vertical="center"/>
    </xf>
    <xf numFmtId="0" fontId="64" fillId="0" borderId="0" xfId="30" applyFont="1" applyFill="1" applyBorder="1" applyAlignment="1">
      <alignment horizontal="center" vertical="center" wrapText="1"/>
    </xf>
    <xf numFmtId="0" fontId="64" fillId="0" borderId="0" xfId="3" applyFont="1" applyBorder="1">
      <alignment vertical="center"/>
    </xf>
    <xf numFmtId="0" fontId="64" fillId="0" borderId="0" xfId="3" quotePrefix="1" applyFont="1" applyBorder="1" applyAlignment="1">
      <alignment horizontal="center" vertical="center"/>
    </xf>
    <xf numFmtId="0" fontId="107" fillId="0" borderId="11" xfId="3" quotePrefix="1" applyFont="1" applyBorder="1" applyAlignment="1">
      <alignment horizontal="center" vertical="center"/>
    </xf>
    <xf numFmtId="0" fontId="107" fillId="0" borderId="11" xfId="3" applyFont="1" applyBorder="1" applyAlignment="1">
      <alignment horizontal="left" vertical="center" wrapText="1" indent="1"/>
    </xf>
    <xf numFmtId="0" fontId="64" fillId="0" borderId="8" xfId="3" quotePrefix="1" applyFont="1" applyBorder="1" applyAlignment="1">
      <alignment horizontal="center" vertical="center"/>
    </xf>
    <xf numFmtId="0" fontId="64" fillId="0" borderId="8" xfId="3" applyFont="1" applyBorder="1" applyAlignment="1">
      <alignment horizontal="left" vertical="center" wrapText="1" indent="2"/>
    </xf>
    <xf numFmtId="0" fontId="64" fillId="0" borderId="8" xfId="3" applyFont="1" applyBorder="1" applyAlignment="1">
      <alignment horizontal="left" vertical="center" wrapText="1" indent="3"/>
    </xf>
    <xf numFmtId="0" fontId="64" fillId="0" borderId="17" xfId="3" quotePrefix="1" applyFont="1" applyBorder="1" applyAlignment="1">
      <alignment horizontal="center" vertical="center"/>
    </xf>
    <xf numFmtId="0" fontId="64" fillId="0" borderId="17" xfId="3" applyFont="1" applyBorder="1" applyAlignment="1">
      <alignment horizontal="left" vertical="center" wrapText="1" indent="2"/>
    </xf>
    <xf numFmtId="0" fontId="64" fillId="8" borderId="4" xfId="3" applyFont="1" applyFill="1" applyBorder="1" applyAlignment="1">
      <alignment horizontal="center" vertical="center" wrapText="1"/>
    </xf>
    <xf numFmtId="0" fontId="64" fillId="0" borderId="4" xfId="30" applyFont="1" applyFill="1" applyBorder="1" applyAlignment="1">
      <alignment horizontal="center" vertical="center" wrapText="1"/>
    </xf>
    <xf numFmtId="0" fontId="81" fillId="0" borderId="0" xfId="2" applyFont="1">
      <alignment vertical="center"/>
    </xf>
    <xf numFmtId="0" fontId="64" fillId="0" borderId="0" xfId="3" quotePrefix="1" applyFont="1" applyBorder="1" applyAlignment="1">
      <alignment horizontal="right" vertical="center"/>
    </xf>
    <xf numFmtId="0" fontId="64" fillId="0" borderId="0" xfId="3" applyFont="1" applyBorder="1" applyAlignment="1">
      <alignment horizontal="left" vertical="center" wrapText="1" indent="1"/>
    </xf>
    <xf numFmtId="0" fontId="64" fillId="0" borderId="0" xfId="2" applyFont="1" applyBorder="1" applyAlignment="1">
      <alignment horizontal="left" vertical="center" wrapText="1" indent="1"/>
    </xf>
    <xf numFmtId="0" fontId="81" fillId="0" borderId="0" xfId="2" applyFont="1" applyBorder="1" applyAlignment="1">
      <alignment vertical="top" wrapText="1"/>
    </xf>
    <xf numFmtId="0" fontId="64" fillId="0" borderId="11" xfId="3" quotePrefix="1" applyFont="1" applyBorder="1" applyAlignment="1">
      <alignment horizontal="center" vertical="center"/>
    </xf>
    <xf numFmtId="0" fontId="64" fillId="0" borderId="11" xfId="3" applyFont="1" applyBorder="1" applyAlignment="1">
      <alignment horizontal="left" vertical="center" wrapText="1" indent="1"/>
    </xf>
    <xf numFmtId="0" fontId="64" fillId="0" borderId="8" xfId="3" applyFont="1" applyBorder="1" applyAlignment="1">
      <alignment horizontal="left" vertical="center" wrapText="1" indent="1"/>
    </xf>
    <xf numFmtId="0" fontId="64" fillId="0" borderId="17" xfId="3" applyFont="1" applyBorder="1" applyAlignment="1">
      <alignment horizontal="left" vertical="center" wrapText="1" indent="1"/>
    </xf>
    <xf numFmtId="0" fontId="64" fillId="0" borderId="5" xfId="30" applyFont="1" applyFill="1" applyBorder="1" applyAlignment="1">
      <alignment horizontal="center" vertical="center" wrapText="1"/>
    </xf>
    <xf numFmtId="0" fontId="133" fillId="0" borderId="0" xfId="4" applyFont="1" applyFill="1" applyBorder="1" applyAlignment="1">
      <alignment horizontal="left" vertical="center" indent="1"/>
    </xf>
    <xf numFmtId="0" fontId="134" fillId="0" borderId="0" xfId="1" applyFont="1" applyFill="1" applyBorder="1" applyAlignment="1">
      <alignment vertical="center"/>
    </xf>
    <xf numFmtId="0" fontId="81" fillId="0" borderId="0" xfId="3" applyFont="1" applyBorder="1">
      <alignment vertical="center"/>
    </xf>
    <xf numFmtId="0" fontId="129" fillId="0" borderId="0" xfId="4" applyFont="1" applyFill="1" applyBorder="1" applyAlignment="1">
      <alignment vertical="center" wrapText="1"/>
    </xf>
    <xf numFmtId="0" fontId="81" fillId="0" borderId="0" xfId="2" applyFont="1" applyBorder="1" applyAlignment="1">
      <alignment vertical="center" wrapText="1"/>
    </xf>
    <xf numFmtId="0" fontId="81" fillId="0" borderId="0" xfId="2" applyFont="1" applyBorder="1" applyAlignment="1">
      <alignment vertical="top"/>
    </xf>
    <xf numFmtId="0" fontId="64" fillId="0" borderId="0" xfId="0" applyFont="1" applyBorder="1" applyAlignment="1">
      <alignment vertical="top"/>
    </xf>
    <xf numFmtId="0" fontId="64" fillId="0" borderId="10" xfId="3" quotePrefix="1" applyFont="1" applyBorder="1" applyAlignment="1">
      <alignment horizontal="center" vertical="center"/>
    </xf>
    <xf numFmtId="0" fontId="64" fillId="0" borderId="10" xfId="3" applyFont="1" applyBorder="1" applyAlignment="1">
      <alignment horizontal="left" vertical="center" wrapText="1" indent="1"/>
    </xf>
    <xf numFmtId="14" fontId="55" fillId="8" borderId="0" xfId="16" applyNumberFormat="1" applyFont="1" applyFill="1" applyBorder="1" applyAlignment="1">
      <alignment horizontal="left" vertical="center"/>
    </xf>
    <xf numFmtId="0" fontId="12" fillId="0" borderId="0" xfId="16" applyFont="1" applyBorder="1"/>
    <xf numFmtId="164" fontId="55" fillId="8" borderId="0" xfId="16" applyNumberFormat="1" applyFont="1" applyFill="1" applyBorder="1" applyAlignment="1">
      <alignment horizontal="right" vertical="center"/>
    </xf>
    <xf numFmtId="0" fontId="91" fillId="0" borderId="0" xfId="16" applyFont="1" applyBorder="1"/>
    <xf numFmtId="0" fontId="4" fillId="0" borderId="0" xfId="16" applyBorder="1"/>
    <xf numFmtId="0" fontId="55" fillId="8" borderId="7" xfId="16" applyFont="1" applyFill="1" applyBorder="1" applyAlignment="1">
      <alignment vertical="center"/>
    </xf>
    <xf numFmtId="0" fontId="92" fillId="0" borderId="9" xfId="16" applyFont="1" applyBorder="1" applyAlignment="1">
      <alignment vertical="center"/>
    </xf>
    <xf numFmtId="0" fontId="92" fillId="0" borderId="10" xfId="16" applyFont="1" applyBorder="1" applyAlignment="1">
      <alignment vertical="center"/>
    </xf>
    <xf numFmtId="0" fontId="9" fillId="8" borderId="0" xfId="16" applyFont="1" applyFill="1" applyBorder="1"/>
    <xf numFmtId="0" fontId="81" fillId="0" borderId="0" xfId="9" applyFont="1" applyBorder="1" applyAlignment="1">
      <alignment horizontal="left" vertical="center"/>
    </xf>
    <xf numFmtId="0" fontId="9" fillId="0" borderId="0" xfId="9" applyFont="1" applyBorder="1" applyAlignment="1">
      <alignment vertical="center"/>
    </xf>
    <xf numFmtId="0" fontId="80" fillId="8" borderId="0" xfId="16" applyFont="1" applyFill="1" applyBorder="1" applyAlignment="1">
      <alignment vertical="center"/>
    </xf>
    <xf numFmtId="0" fontId="83" fillId="8" borderId="0" xfId="16" applyFont="1" applyFill="1" applyBorder="1"/>
    <xf numFmtId="0" fontId="81" fillId="0" borderId="0" xfId="9" applyFont="1" applyBorder="1" applyAlignment="1">
      <alignment vertical="center"/>
    </xf>
    <xf numFmtId="169" fontId="81" fillId="0" borderId="0" xfId="9" applyNumberFormat="1" applyFont="1" applyBorder="1" applyAlignment="1">
      <alignment vertical="center"/>
    </xf>
    <xf numFmtId="0" fontId="12" fillId="8" borderId="0" xfId="16" applyFont="1" applyFill="1" applyBorder="1"/>
    <xf numFmtId="0" fontId="67" fillId="0" borderId="0" xfId="9" applyFont="1" applyBorder="1" applyAlignment="1">
      <alignment horizontal="left" vertical="center"/>
    </xf>
    <xf numFmtId="0" fontId="91" fillId="8" borderId="0" xfId="16" applyFont="1" applyFill="1" applyBorder="1"/>
    <xf numFmtId="0" fontId="91" fillId="0" borderId="0" xfId="9" applyFont="1" applyBorder="1" applyAlignment="1">
      <alignment vertical="center"/>
    </xf>
    <xf numFmtId="0" fontId="81" fillId="8" borderId="0" xfId="16" applyFont="1" applyFill="1" applyBorder="1" applyAlignment="1">
      <alignment vertical="center"/>
    </xf>
    <xf numFmtId="14" fontId="81" fillId="8" borderId="0" xfId="13" quotePrefix="1" applyNumberFormat="1" applyFont="1" applyFill="1" applyBorder="1" applyAlignment="1">
      <alignment horizontal="right" vertical="center" wrapText="1"/>
    </xf>
    <xf numFmtId="0" fontId="81" fillId="8" borderId="0" xfId="16" applyFont="1" applyFill="1" applyBorder="1"/>
    <xf numFmtId="0" fontId="91" fillId="0" borderId="0" xfId="9" applyFont="1" applyAlignment="1">
      <alignment vertical="center"/>
    </xf>
    <xf numFmtId="0" fontId="81" fillId="6" borderId="11" xfId="16" applyFont="1" applyFill="1" applyBorder="1" applyAlignment="1">
      <alignment vertical="center" wrapText="1"/>
    </xf>
    <xf numFmtId="0" fontId="81" fillId="6" borderId="8" xfId="16" applyFont="1" applyFill="1" applyBorder="1" applyAlignment="1">
      <alignment vertical="center"/>
    </xf>
    <xf numFmtId="0" fontId="81" fillId="6" borderId="8" xfId="16" applyFont="1" applyFill="1" applyBorder="1" applyAlignment="1">
      <alignment vertical="center" wrapText="1"/>
    </xf>
    <xf numFmtId="0" fontId="81" fillId="6" borderId="17" xfId="16" applyFont="1" applyFill="1" applyBorder="1" applyAlignment="1">
      <alignment vertical="center" wrapText="1"/>
    </xf>
    <xf numFmtId="0" fontId="64" fillId="8" borderId="0" xfId="9" applyFont="1" applyFill="1" applyBorder="1" applyAlignment="1">
      <alignment horizontal="left" vertical="center" wrapText="1"/>
    </xf>
    <xf numFmtId="0" fontId="10" fillId="8" borderId="0" xfId="9" applyFont="1" applyFill="1" applyBorder="1" applyAlignment="1">
      <alignment vertical="center"/>
    </xf>
    <xf numFmtId="0" fontId="33" fillId="8" borderId="0" xfId="9" applyFont="1" applyFill="1" applyBorder="1" applyAlignment="1">
      <alignment vertical="center"/>
    </xf>
    <xf numFmtId="169" fontId="10" fillId="8" borderId="0" xfId="9" applyNumberFormat="1" applyFont="1" applyFill="1" applyBorder="1" applyAlignment="1">
      <alignment vertical="center"/>
    </xf>
    <xf numFmtId="0" fontId="64" fillId="8" borderId="0" xfId="16" applyFont="1" applyFill="1" applyBorder="1"/>
    <xf numFmtId="0" fontId="64" fillId="8" borderId="0" xfId="9" applyFont="1" applyFill="1" applyBorder="1" applyAlignment="1">
      <alignment vertical="center"/>
    </xf>
    <xf numFmtId="0" fontId="64" fillId="8" borderId="11" xfId="9" applyFont="1" applyFill="1" applyBorder="1" applyAlignment="1">
      <alignment horizontal="left" vertical="center" wrapText="1"/>
    </xf>
    <xf numFmtId="0" fontId="64" fillId="8" borderId="8" xfId="9" applyFont="1" applyFill="1" applyBorder="1" applyAlignment="1">
      <alignment horizontal="left" vertical="center" wrapText="1"/>
    </xf>
    <xf numFmtId="0" fontId="64" fillId="8" borderId="17" xfId="9" applyFont="1" applyFill="1" applyBorder="1" applyAlignment="1">
      <alignment horizontal="left" vertical="center" wrapText="1"/>
    </xf>
    <xf numFmtId="0" fontId="53" fillId="0" borderId="0" xfId="9" applyFont="1" applyBorder="1" applyAlignment="1">
      <alignment vertical="center"/>
    </xf>
    <xf numFmtId="0" fontId="53" fillId="8" borderId="0" xfId="9" applyFont="1" applyFill="1" applyBorder="1" applyAlignment="1">
      <alignment vertical="center"/>
    </xf>
    <xf numFmtId="0" fontId="33" fillId="0" borderId="0" xfId="9" applyFont="1" applyBorder="1" applyAlignment="1">
      <alignment vertical="center"/>
    </xf>
    <xf numFmtId="0" fontId="64" fillId="8" borderId="11" xfId="9" applyFont="1" applyFill="1" applyBorder="1" applyAlignment="1">
      <alignment horizontal="left" vertical="center"/>
    </xf>
    <xf numFmtId="0" fontId="64" fillId="8" borderId="8" xfId="9" applyFont="1" applyFill="1" applyBorder="1" applyAlignment="1">
      <alignment horizontal="left" vertical="center"/>
    </xf>
    <xf numFmtId="0" fontId="64" fillId="8" borderId="9" xfId="9" applyFont="1" applyFill="1" applyBorder="1" applyAlignment="1">
      <alignment horizontal="left" vertical="center"/>
    </xf>
    <xf numFmtId="0" fontId="64" fillId="8" borderId="10" xfId="9" applyFont="1" applyFill="1" applyBorder="1" applyAlignment="1">
      <alignment horizontal="left" vertical="center"/>
    </xf>
    <xf numFmtId="0" fontId="67" fillId="8" borderId="0" xfId="21" applyFont="1" applyFill="1" applyBorder="1" applyAlignment="1">
      <alignment horizontal="center" vertical="center" wrapText="1"/>
    </xf>
    <xf numFmtId="0" fontId="7" fillId="8" borderId="0" xfId="11" applyFill="1" applyBorder="1"/>
    <xf numFmtId="0" fontId="94" fillId="8" borderId="0" xfId="11" applyFont="1" applyFill="1" applyBorder="1"/>
    <xf numFmtId="17" fontId="67" fillId="8" borderId="30" xfId="21" applyNumberFormat="1" applyFont="1" applyFill="1" applyBorder="1" applyAlignment="1">
      <alignment horizontal="center" vertical="center" wrapText="1"/>
    </xf>
    <xf numFmtId="17" fontId="67" fillId="8" borderId="30" xfId="21" applyNumberFormat="1" applyFont="1" applyFill="1" applyBorder="1" applyAlignment="1">
      <alignment horizontal="right" vertical="center" wrapText="1"/>
    </xf>
    <xf numFmtId="1" fontId="67" fillId="8" borderId="11" xfId="21" quotePrefix="1" applyNumberFormat="1" applyFont="1" applyFill="1" applyBorder="1" applyAlignment="1">
      <alignment horizontal="left" vertical="center"/>
    </xf>
    <xf numFmtId="170" fontId="81" fillId="8" borderId="11" xfId="34" quotePrefix="1" applyNumberFormat="1" applyFont="1" applyFill="1" applyBorder="1" applyAlignment="1">
      <alignment horizontal="center" vertical="center"/>
    </xf>
    <xf numFmtId="3" fontId="81" fillId="8" borderId="11" xfId="22" applyNumberFormat="1" applyFont="1" applyFill="1" applyBorder="1" applyAlignment="1">
      <alignment horizontal="right" vertical="center"/>
    </xf>
    <xf numFmtId="171" fontId="81" fillId="8" borderId="8" xfId="21" applyNumberFormat="1" applyFont="1" applyFill="1" applyBorder="1" applyAlignment="1">
      <alignment vertical="center" wrapText="1"/>
    </xf>
    <xf numFmtId="0" fontId="81" fillId="8" borderId="8" xfId="11" quotePrefix="1" applyFont="1" applyFill="1" applyBorder="1" applyAlignment="1">
      <alignment horizontal="center" vertical="center"/>
    </xf>
    <xf numFmtId="3" fontId="81" fillId="8" borderId="8" xfId="11" applyNumberFormat="1" applyFont="1" applyFill="1" applyBorder="1" applyAlignment="1">
      <alignment horizontal="right" vertical="center"/>
    </xf>
    <xf numFmtId="3" fontId="67" fillId="8" borderId="30" xfId="16" quotePrefix="1" applyNumberFormat="1" applyFont="1" applyFill="1" applyBorder="1" applyAlignment="1">
      <alignment horizontal="right" vertical="center"/>
    </xf>
    <xf numFmtId="0" fontId="10" fillId="8" borderId="11" xfId="9" quotePrefix="1" applyFont="1" applyFill="1" applyBorder="1" applyAlignment="1">
      <alignment horizontal="center" vertical="center"/>
    </xf>
    <xf numFmtId="0" fontId="10" fillId="8" borderId="8" xfId="9" quotePrefix="1" applyFont="1" applyFill="1" applyBorder="1" applyAlignment="1">
      <alignment horizontal="center" vertical="center"/>
    </xf>
    <xf numFmtId="0" fontId="10" fillId="8" borderId="17" xfId="9" quotePrefix="1" applyFont="1" applyFill="1" applyBorder="1" applyAlignment="1">
      <alignment horizontal="center" vertical="center"/>
    </xf>
    <xf numFmtId="0" fontId="55" fillId="0" borderId="0" xfId="9" applyFont="1" applyAlignment="1">
      <alignment horizontal="left" vertical="center" wrapText="1"/>
    </xf>
    <xf numFmtId="0" fontId="55" fillId="0" borderId="0" xfId="9" applyFont="1" applyAlignment="1">
      <alignment vertical="center"/>
    </xf>
    <xf numFmtId="164" fontId="138" fillId="8" borderId="0" xfId="9" applyNumberFormat="1" applyFont="1" applyFill="1" applyAlignment="1">
      <alignment horizontal="right"/>
    </xf>
    <xf numFmtId="0" fontId="53" fillId="0" borderId="0" xfId="9" applyFont="1"/>
    <xf numFmtId="0" fontId="120" fillId="0" borderId="0" xfId="16" applyFont="1" applyBorder="1"/>
    <xf numFmtId="0" fontId="53" fillId="0" borderId="0" xfId="9" applyFont="1" applyBorder="1"/>
    <xf numFmtId="0" fontId="64" fillId="8" borderId="9" xfId="9" applyFont="1" applyFill="1" applyBorder="1" applyAlignment="1">
      <alignment horizontal="left" vertical="center" wrapText="1"/>
    </xf>
    <xf numFmtId="0" fontId="64" fillId="8" borderId="10" xfId="9" applyFont="1" applyFill="1" applyBorder="1" applyAlignment="1">
      <alignment horizontal="left" vertical="center" wrapText="1"/>
    </xf>
    <xf numFmtId="0" fontId="53" fillId="0" borderId="0" xfId="9" applyFont="1" applyBorder="1" applyAlignment="1">
      <alignment vertical="center" wrapText="1"/>
    </xf>
    <xf numFmtId="0" fontId="64" fillId="6" borderId="11" xfId="16" applyFont="1" applyFill="1" applyBorder="1" applyAlignment="1">
      <alignment vertical="center"/>
    </xf>
    <xf numFmtId="0" fontId="64" fillId="6" borderId="8" xfId="16" applyFont="1" applyFill="1" applyBorder="1" applyAlignment="1">
      <alignment horizontal="left" vertical="center" indent="1"/>
    </xf>
    <xf numFmtId="0" fontId="64" fillId="6" borderId="8" xfId="16" applyFont="1" applyFill="1" applyBorder="1" applyAlignment="1">
      <alignment vertical="center"/>
    </xf>
    <xf numFmtId="0" fontId="64" fillId="6" borderId="9" xfId="16" applyFont="1" applyFill="1" applyBorder="1" applyAlignment="1">
      <alignment vertical="center"/>
    </xf>
    <xf numFmtId="0" fontId="109" fillId="6" borderId="10" xfId="16" applyFont="1" applyFill="1" applyBorder="1" applyAlignment="1">
      <alignment vertical="center"/>
    </xf>
    <xf numFmtId="0" fontId="105" fillId="0" borderId="6" xfId="6" applyFont="1" applyFill="1" applyBorder="1" applyAlignment="1">
      <alignment horizontal="center" vertical="center"/>
    </xf>
    <xf numFmtId="0" fontId="105" fillId="0" borderId="6" xfId="6" applyFont="1" applyBorder="1" applyAlignment="1">
      <alignment horizontal="center" vertical="center"/>
    </xf>
    <xf numFmtId="0" fontId="64" fillId="0" borderId="16" xfId="0" applyFont="1" applyBorder="1" applyAlignment="1">
      <alignment horizontal="center"/>
    </xf>
    <xf numFmtId="0" fontId="64" fillId="0" borderId="8" xfId="0" applyFont="1" applyBorder="1" applyAlignment="1">
      <alignment horizontal="center"/>
    </xf>
    <xf numFmtId="0" fontId="81" fillId="0" borderId="4" xfId="0" applyFont="1" applyBorder="1" applyAlignment="1">
      <alignment horizontal="center" vertical="center" wrapText="1"/>
    </xf>
    <xf numFmtId="0" fontId="81" fillId="0" borderId="0" xfId="0" applyFont="1"/>
    <xf numFmtId="0" fontId="64" fillId="0" borderId="9" xfId="0" applyFont="1" applyBorder="1" applyAlignment="1">
      <alignment horizontal="center"/>
    </xf>
    <xf numFmtId="0" fontId="64" fillId="0" borderId="9" xfId="0" applyFont="1" applyBorder="1" applyAlignment="1">
      <alignment horizontal="left" indent="2"/>
    </xf>
    <xf numFmtId="0" fontId="64" fillId="0" borderId="15" xfId="0" applyFont="1" applyBorder="1" applyAlignment="1">
      <alignment horizontal="center"/>
    </xf>
    <xf numFmtId="0" fontId="64" fillId="0" borderId="15" xfId="0" applyFont="1" applyBorder="1" applyAlignment="1">
      <alignment horizontal="left" indent="4"/>
    </xf>
    <xf numFmtId="0" fontId="81" fillId="16" borderId="31" xfId="0" applyFont="1" applyFill="1" applyBorder="1" applyAlignment="1">
      <alignment horizontal="center"/>
    </xf>
    <xf numFmtId="0" fontId="81" fillId="0" borderId="32" xfId="0" applyFont="1" applyBorder="1" applyAlignment="1">
      <alignment horizontal="center"/>
    </xf>
    <xf numFmtId="0" fontId="81" fillId="16" borderId="32" xfId="0" applyFont="1" applyFill="1" applyBorder="1" applyAlignment="1">
      <alignment horizontal="center"/>
    </xf>
    <xf numFmtId="0" fontId="81" fillId="0" borderId="33" xfId="0" applyFont="1" applyBorder="1" applyAlignment="1">
      <alignment horizontal="center"/>
    </xf>
    <xf numFmtId="0" fontId="92" fillId="0" borderId="13" xfId="16" applyFont="1" applyBorder="1" applyAlignment="1">
      <alignment horizontal="center" vertical="center" wrapText="1"/>
    </xf>
    <xf numFmtId="0" fontId="67" fillId="0" borderId="14" xfId="0" quotePrefix="1" applyFont="1" applyBorder="1" applyAlignment="1">
      <alignment horizontal="right" vertical="center" wrapText="1"/>
    </xf>
    <xf numFmtId="17" fontId="67" fillId="0" borderId="0" xfId="0" quotePrefix="1" applyNumberFormat="1" applyFont="1" applyAlignment="1">
      <alignment horizontal="right" vertical="center" wrapText="1"/>
    </xf>
    <xf numFmtId="0" fontId="81" fillId="0" borderId="11" xfId="0" applyFont="1" applyBorder="1" applyAlignment="1">
      <alignment horizontal="left" vertical="center"/>
    </xf>
    <xf numFmtId="0" fontId="81" fillId="0" borderId="11" xfId="0" applyFont="1" applyBorder="1" applyAlignment="1">
      <alignment horizontal="center" vertical="center"/>
    </xf>
    <xf numFmtId="0" fontId="81" fillId="0" borderId="8" xfId="0" applyFont="1" applyBorder="1" applyAlignment="1">
      <alignment horizontal="left" vertical="center"/>
    </xf>
    <xf numFmtId="0" fontId="81" fillId="0" borderId="8" xfId="0" applyFont="1" applyBorder="1" applyAlignment="1">
      <alignment vertical="center"/>
    </xf>
    <xf numFmtId="0" fontId="81" fillId="0" borderId="8" xfId="0" applyFont="1" applyBorder="1" applyAlignment="1">
      <alignment horizontal="center" vertical="center"/>
    </xf>
    <xf numFmtId="0" fontId="81" fillId="0" borderId="17" xfId="0" applyFont="1" applyBorder="1" applyAlignment="1">
      <alignment horizontal="left" vertical="center"/>
    </xf>
    <xf numFmtId="0" fontId="81" fillId="0" borderId="17" xfId="0" applyFont="1" applyBorder="1" applyAlignment="1">
      <alignment vertical="center"/>
    </xf>
    <xf numFmtId="0" fontId="81" fillId="0" borderId="17" xfId="0" applyFont="1" applyBorder="1" applyAlignment="1">
      <alignment horizontal="center" vertical="center"/>
    </xf>
    <xf numFmtId="0" fontId="81" fillId="0" borderId="17" xfId="0" applyFont="1" applyBorder="1" applyAlignment="1">
      <alignment horizontal="left" vertical="center" wrapText="1"/>
    </xf>
    <xf numFmtId="49" fontId="92" fillId="0" borderId="16" xfId="0" applyNumberFormat="1" applyFont="1" applyBorder="1" applyAlignment="1">
      <alignment horizontal="center" vertical="center" wrapText="1"/>
    </xf>
    <xf numFmtId="0" fontId="92" fillId="0" borderId="16" xfId="0" applyFont="1" applyBorder="1" applyAlignment="1">
      <alignment vertical="center" wrapText="1"/>
    </xf>
    <xf numFmtId="0" fontId="91" fillId="0" borderId="8" xfId="0" applyFont="1" applyBorder="1" applyAlignment="1">
      <alignment horizontal="left" vertical="center" wrapText="1" indent="2"/>
    </xf>
    <xf numFmtId="49" fontId="92" fillId="0" borderId="17" xfId="0" applyNumberFormat="1" applyFont="1" applyBorder="1" applyAlignment="1">
      <alignment horizontal="center" vertical="center" wrapText="1"/>
    </xf>
    <xf numFmtId="0" fontId="92" fillId="0" borderId="17" xfId="0" applyFont="1" applyBorder="1" applyAlignment="1">
      <alignment vertical="center" wrapText="1"/>
    </xf>
    <xf numFmtId="0" fontId="91" fillId="0" borderId="8" xfId="0" applyFont="1" applyBorder="1" applyAlignment="1">
      <alignment horizontal="left" vertical="center" wrapText="1" indent="1"/>
    </xf>
    <xf numFmtId="0" fontId="91" fillId="0" borderId="16" xfId="0" applyFont="1" applyBorder="1" applyAlignment="1">
      <alignment horizontal="center" vertical="center" wrapText="1"/>
    </xf>
    <xf numFmtId="0" fontId="91" fillId="0" borderId="16" xfId="0" applyFont="1" applyBorder="1" applyAlignment="1">
      <alignment vertical="center" wrapText="1"/>
    </xf>
    <xf numFmtId="0" fontId="91" fillId="0" borderId="8" xfId="0" applyFont="1" applyBorder="1" applyAlignment="1">
      <alignment horizontal="center" vertical="center" wrapText="1"/>
    </xf>
    <xf numFmtId="0" fontId="91" fillId="0" borderId="17" xfId="0" applyFont="1" applyBorder="1" applyAlignment="1">
      <alignment horizontal="center" vertical="center" wrapText="1"/>
    </xf>
    <xf numFmtId="0" fontId="91" fillId="0" borderId="17" xfId="0" applyFont="1" applyBorder="1" applyAlignment="1">
      <alignment vertical="center" wrapText="1"/>
    </xf>
    <xf numFmtId="0" fontId="91" fillId="0" borderId="15" xfId="0" applyFont="1" applyBorder="1" applyAlignment="1">
      <alignment horizontal="center" vertical="center" wrapText="1"/>
    </xf>
    <xf numFmtId="0" fontId="91" fillId="0" borderId="15" xfId="0" applyFont="1" applyBorder="1" applyAlignment="1">
      <alignment horizontal="left" vertical="center" wrapText="1"/>
    </xf>
    <xf numFmtId="0" fontId="92" fillId="0" borderId="10" xfId="0" applyFont="1" applyBorder="1" applyAlignment="1">
      <alignment horizontal="center" vertical="center" wrapText="1"/>
    </xf>
    <xf numFmtId="0" fontId="92" fillId="0" borderId="10" xfId="0" applyFont="1" applyBorder="1" applyAlignment="1">
      <alignment vertical="center" wrapText="1"/>
    </xf>
    <xf numFmtId="0" fontId="91" fillId="0" borderId="9" xfId="0" applyFont="1" applyBorder="1" applyAlignment="1">
      <alignment horizontal="center" vertical="center" wrapText="1"/>
    </xf>
    <xf numFmtId="0" fontId="91" fillId="0" borderId="9" xfId="0" applyFont="1" applyBorder="1" applyAlignment="1">
      <alignment horizontal="left" vertical="center" wrapText="1"/>
    </xf>
    <xf numFmtId="0" fontId="91" fillId="0" borderId="7" xfId="0" applyFont="1" applyBorder="1" applyAlignment="1">
      <alignment horizontal="center"/>
    </xf>
    <xf numFmtId="0" fontId="91" fillId="0" borderId="7" xfId="0" applyFont="1" applyBorder="1" applyAlignment="1">
      <alignment vertical="center" wrapText="1"/>
    </xf>
    <xf numFmtId="0" fontId="91" fillId="0" borderId="8" xfId="0" applyFont="1" applyBorder="1" applyAlignment="1">
      <alignment horizontal="center"/>
    </xf>
    <xf numFmtId="0" fontId="91" fillId="0" borderId="9" xfId="0" applyFont="1" applyBorder="1" applyAlignment="1">
      <alignment horizontal="center"/>
    </xf>
    <xf numFmtId="0" fontId="91" fillId="0" borderId="10" xfId="0" applyFont="1" applyBorder="1" applyAlignment="1">
      <alignment horizontal="center"/>
    </xf>
    <xf numFmtId="0" fontId="72" fillId="0" borderId="7" xfId="0" applyFont="1" applyBorder="1" applyAlignment="1">
      <alignment horizontal="center" vertical="center"/>
    </xf>
    <xf numFmtId="0" fontId="92" fillId="0" borderId="7" xfId="0" applyFont="1" applyBorder="1" applyAlignment="1">
      <alignment vertical="center"/>
    </xf>
    <xf numFmtId="0" fontId="15" fillId="0" borderId="8" xfId="0" applyFont="1" applyBorder="1" applyAlignment="1">
      <alignment horizontal="center" vertical="center"/>
    </xf>
    <xf numFmtId="0" fontId="91" fillId="0" borderId="8" xfId="0" applyFont="1" applyBorder="1" applyAlignment="1">
      <alignment vertical="center"/>
    </xf>
    <xf numFmtId="0" fontId="15" fillId="0" borderId="9" xfId="0" applyFont="1" applyBorder="1" applyAlignment="1">
      <alignment horizontal="center" vertical="center"/>
    </xf>
    <xf numFmtId="0" fontId="91" fillId="0" borderId="9" xfId="0" applyFont="1" applyBorder="1" applyAlignment="1">
      <alignment vertical="center"/>
    </xf>
    <xf numFmtId="0" fontId="72" fillId="0" borderId="10" xfId="0" applyFont="1" applyBorder="1" applyAlignment="1">
      <alignment horizontal="center" vertical="center"/>
    </xf>
    <xf numFmtId="0" fontId="92" fillId="0" borderId="10" xfId="0" applyFont="1" applyBorder="1" applyAlignment="1">
      <alignment vertical="center"/>
    </xf>
    <xf numFmtId="49" fontId="91" fillId="6" borderId="8" xfId="0" applyNumberFormat="1" applyFont="1" applyFill="1" applyBorder="1" applyAlignment="1">
      <alignment horizontal="center" vertical="center" wrapText="1"/>
    </xf>
    <xf numFmtId="0" fontId="91" fillId="6" borderId="8" xfId="0" applyFont="1" applyFill="1" applyBorder="1" applyAlignment="1">
      <alignment horizontal="left" vertical="center" wrapText="1"/>
    </xf>
    <xf numFmtId="49" fontId="92" fillId="0" borderId="10" xfId="0" applyNumberFormat="1" applyFont="1" applyBorder="1" applyAlignment="1">
      <alignment horizontal="center" vertical="center" wrapText="1"/>
    </xf>
    <xf numFmtId="49" fontId="91" fillId="0" borderId="17" xfId="0" applyNumberFormat="1" applyFont="1" applyBorder="1" applyAlignment="1">
      <alignment horizontal="center" vertical="center" wrapText="1"/>
    </xf>
    <xf numFmtId="49" fontId="15" fillId="0" borderId="11" xfId="0" applyNumberFormat="1" applyFont="1" applyBorder="1" applyAlignment="1">
      <alignment horizontal="center" vertical="center" wrapText="1"/>
    </xf>
    <xf numFmtId="0" fontId="15" fillId="0" borderId="11" xfId="0" applyFont="1" applyBorder="1" applyAlignment="1">
      <alignment vertical="center" wrapText="1"/>
    </xf>
    <xf numFmtId="49" fontId="15" fillId="6" borderId="8" xfId="0" applyNumberFormat="1" applyFont="1" applyFill="1" applyBorder="1" applyAlignment="1">
      <alignment horizontal="center" vertical="center" wrapText="1"/>
    </xf>
    <xf numFmtId="49" fontId="9" fillId="0" borderId="8" xfId="0" applyNumberFormat="1" applyFont="1" applyBorder="1" applyAlignment="1">
      <alignment vertical="center"/>
    </xf>
    <xf numFmtId="0" fontId="15" fillId="0" borderId="8" xfId="0" applyFont="1" applyBorder="1" applyAlignment="1">
      <alignment vertical="center" wrapText="1"/>
    </xf>
    <xf numFmtId="49" fontId="15" fillId="0" borderId="8" xfId="0" applyNumberFormat="1" applyFont="1" applyBorder="1" applyAlignment="1">
      <alignment horizontal="center" vertical="center" wrapText="1"/>
    </xf>
    <xf numFmtId="49" fontId="15" fillId="6" borderId="9" xfId="0" applyNumberFormat="1" applyFont="1" applyFill="1" applyBorder="1" applyAlignment="1">
      <alignment horizontal="center" vertical="center" wrapText="1"/>
    </xf>
    <xf numFmtId="49" fontId="9" fillId="0" borderId="9" xfId="0" applyNumberFormat="1" applyFont="1" applyBorder="1" applyAlignment="1">
      <alignment vertical="center"/>
    </xf>
    <xf numFmtId="49" fontId="91" fillId="6" borderId="9" xfId="0" applyNumberFormat="1" applyFont="1" applyFill="1" applyBorder="1" applyAlignment="1">
      <alignment horizontal="center" vertical="center" wrapText="1"/>
    </xf>
    <xf numFmtId="49" fontId="92" fillId="6" borderId="10" xfId="0" applyNumberFormat="1" applyFont="1" applyFill="1" applyBorder="1" applyAlignment="1">
      <alignment horizontal="center" vertical="center" wrapText="1"/>
    </xf>
    <xf numFmtId="49" fontId="139" fillId="0" borderId="7" xfId="0" applyNumberFormat="1" applyFont="1" applyBorder="1" applyAlignment="1">
      <alignment horizontal="center" vertical="center" wrapText="1"/>
    </xf>
    <xf numFmtId="0" fontId="139" fillId="0" borderId="7" xfId="0" applyFont="1" applyBorder="1" applyAlignment="1">
      <alignment vertical="center" wrapText="1"/>
    </xf>
    <xf numFmtId="49" fontId="139" fillId="0" borderId="8" xfId="0" applyNumberFormat="1" applyFont="1" applyBorder="1" applyAlignment="1">
      <alignment horizontal="center" vertical="center" wrapText="1"/>
    </xf>
    <xf numFmtId="0" fontId="139" fillId="0" borderId="8" xfId="0" applyFont="1" applyBorder="1" applyAlignment="1">
      <alignment horizontal="left" vertical="center" wrapText="1"/>
    </xf>
    <xf numFmtId="0" fontId="139" fillId="0" borderId="8" xfId="0" applyFont="1" applyBorder="1" applyAlignment="1">
      <alignment vertical="center" wrapText="1"/>
    </xf>
    <xf numFmtId="49" fontId="139" fillId="0" borderId="17" xfId="0" applyNumberFormat="1" applyFont="1" applyBorder="1" applyAlignment="1">
      <alignment horizontal="center" vertical="center" wrapText="1"/>
    </xf>
    <xf numFmtId="0" fontId="139" fillId="0" borderId="17" xfId="0" applyFont="1" applyBorder="1" applyAlignment="1">
      <alignment vertical="center" wrapText="1"/>
    </xf>
    <xf numFmtId="49" fontId="91" fillId="0" borderId="16" xfId="0" applyNumberFormat="1" applyFont="1" applyBorder="1" applyAlignment="1">
      <alignment horizontal="center" vertical="center" wrapText="1"/>
    </xf>
    <xf numFmtId="0" fontId="91" fillId="6" borderId="9" xfId="0" applyFont="1" applyFill="1" applyBorder="1" applyAlignment="1">
      <alignment horizontal="left" vertical="center" wrapText="1"/>
    </xf>
    <xf numFmtId="0" fontId="92" fillId="8" borderId="16" xfId="0" applyFont="1" applyFill="1" applyBorder="1" applyAlignment="1">
      <alignment horizontal="center" vertical="center" wrapText="1"/>
    </xf>
    <xf numFmtId="0" fontId="92" fillId="8" borderId="16" xfId="0" applyFont="1" applyFill="1" applyBorder="1" applyAlignment="1">
      <alignment vertical="center" wrapText="1"/>
    </xf>
    <xf numFmtId="0" fontId="91" fillId="8" borderId="8" xfId="0" applyFont="1" applyFill="1" applyBorder="1" applyAlignment="1">
      <alignment horizontal="center" vertical="center" wrapText="1"/>
    </xf>
    <xf numFmtId="0" fontId="91" fillId="8" borderId="8" xfId="0" applyFont="1" applyFill="1" applyBorder="1" applyAlignment="1">
      <alignment vertical="center" wrapText="1"/>
    </xf>
    <xf numFmtId="0" fontId="91" fillId="8" borderId="8" xfId="0" applyFont="1" applyFill="1" applyBorder="1" applyAlignment="1">
      <alignment horizontal="justify" vertical="center" wrapText="1"/>
    </xf>
    <xf numFmtId="0" fontId="92" fillId="8" borderId="8" xfId="0" applyFont="1" applyFill="1" applyBorder="1" applyAlignment="1">
      <alignment horizontal="center" vertical="center" wrapText="1"/>
    </xf>
    <xf numFmtId="0" fontId="92" fillId="8" borderId="8" xfId="0" applyFont="1" applyFill="1" applyBorder="1" applyAlignment="1">
      <alignment vertical="center" wrapText="1"/>
    </xf>
    <xf numFmtId="0" fontId="91" fillId="0" borderId="8" xfId="0" applyFont="1" applyBorder="1" applyAlignment="1">
      <alignment horizontal="justify" vertical="center" wrapText="1"/>
    </xf>
    <xf numFmtId="0" fontId="92" fillId="8" borderId="9" xfId="0" applyFont="1" applyFill="1" applyBorder="1" applyAlignment="1">
      <alignment horizontal="center" vertical="center" wrapText="1"/>
    </xf>
    <xf numFmtId="0" fontId="91" fillId="8" borderId="9" xfId="0" applyFont="1" applyFill="1" applyBorder="1" applyAlignment="1">
      <alignment vertical="center" wrapText="1"/>
    </xf>
    <xf numFmtId="0" fontId="92" fillId="8" borderId="10" xfId="0" applyFont="1" applyFill="1" applyBorder="1" applyAlignment="1">
      <alignment horizontal="center" vertical="center" wrapText="1"/>
    </xf>
    <xf numFmtId="0" fontId="92" fillId="8" borderId="10" xfId="0" applyFont="1" applyFill="1" applyBorder="1" applyAlignment="1">
      <alignment vertical="center" wrapText="1"/>
    </xf>
    <xf numFmtId="0" fontId="91" fillId="0" borderId="8" xfId="0" applyFont="1" applyBorder="1" applyAlignment="1">
      <alignment horizontal="right" vertical="center" wrapText="1"/>
    </xf>
    <xf numFmtId="0" fontId="91" fillId="6" borderId="8" xfId="0" applyFont="1" applyFill="1" applyBorder="1" applyAlignment="1">
      <alignment vertical="center" wrapText="1"/>
    </xf>
    <xf numFmtId="0" fontId="91" fillId="0" borderId="9" xfId="0" applyFont="1" applyBorder="1" applyAlignment="1">
      <alignment horizontal="right" vertical="center" wrapText="1"/>
    </xf>
    <xf numFmtId="0" fontId="91" fillId="0" borderId="7" xfId="0" applyFont="1" applyBorder="1" applyAlignment="1">
      <alignment horizontal="center" vertical="center" wrapText="1"/>
    </xf>
    <xf numFmtId="3" fontId="91" fillId="0" borderId="7" xfId="0" applyNumberFormat="1" applyFont="1" applyBorder="1" applyAlignment="1">
      <alignment horizontal="center" vertical="center" wrapText="1"/>
    </xf>
    <xf numFmtId="3" fontId="91" fillId="0" borderId="8" xfId="0" applyNumberFormat="1" applyFont="1" applyBorder="1" applyAlignment="1">
      <alignment horizontal="center" vertical="center" wrapText="1"/>
    </xf>
    <xf numFmtId="3" fontId="91" fillId="0" borderId="9" xfId="0" applyNumberFormat="1" applyFont="1" applyBorder="1" applyAlignment="1">
      <alignment horizontal="center" vertical="center" wrapText="1"/>
    </xf>
    <xf numFmtId="3" fontId="91" fillId="0" borderId="17" xfId="0" applyNumberFormat="1" applyFont="1" applyBorder="1" applyAlignment="1">
      <alignment horizontal="center" vertical="center" wrapText="1"/>
    </xf>
    <xf numFmtId="17" fontId="67" fillId="0" borderId="12" xfId="0" quotePrefix="1" applyNumberFormat="1" applyFont="1" applyBorder="1" applyAlignment="1">
      <alignment horizontal="center" vertical="center"/>
    </xf>
    <xf numFmtId="0" fontId="92" fillId="6" borderId="16" xfId="0" applyFont="1" applyFill="1" applyBorder="1" applyAlignment="1">
      <alignment vertical="center" wrapText="1"/>
    </xf>
    <xf numFmtId="0" fontId="91" fillId="6" borderId="8" xfId="0" applyFont="1" applyFill="1" applyBorder="1" applyAlignment="1">
      <alignment horizontal="left" vertical="center" wrapText="1" indent="1"/>
    </xf>
    <xf numFmtId="0" fontId="91" fillId="6" borderId="17" xfId="0" applyFont="1" applyFill="1" applyBorder="1" applyAlignment="1">
      <alignment vertical="center" wrapText="1"/>
    </xf>
    <xf numFmtId="0" fontId="91" fillId="6" borderId="17" xfId="0" applyFont="1" applyFill="1" applyBorder="1" applyAlignment="1">
      <alignment horizontal="left" vertical="center" wrapText="1" indent="1"/>
    </xf>
    <xf numFmtId="0" fontId="91" fillId="8" borderId="16" xfId="0" applyFont="1" applyFill="1" applyBorder="1" applyAlignment="1">
      <alignment horizontal="center" vertical="center" wrapText="1"/>
    </xf>
    <xf numFmtId="0" fontId="91" fillId="8" borderId="16" xfId="0" applyFont="1" applyFill="1" applyBorder="1" applyAlignment="1">
      <alignment vertical="center" wrapText="1"/>
    </xf>
    <xf numFmtId="0" fontId="91" fillId="0" borderId="8" xfId="0" applyFont="1" applyBorder="1" applyAlignment="1">
      <alignment horizontal="center" vertical="center"/>
    </xf>
    <xf numFmtId="0" fontId="91" fillId="8" borderId="8" xfId="0" applyFont="1" applyFill="1" applyBorder="1" applyAlignment="1">
      <alignment horizontal="center" vertical="center"/>
    </xf>
    <xf numFmtId="0" fontId="92" fillId="0" borderId="15" xfId="0" applyFont="1" applyBorder="1" applyAlignment="1">
      <alignment horizontal="center" vertical="center"/>
    </xf>
    <xf numFmtId="0" fontId="92" fillId="0" borderId="15" xfId="0" applyFont="1" applyBorder="1" applyAlignment="1">
      <alignment vertical="center" wrapText="1"/>
    </xf>
    <xf numFmtId="0" fontId="91" fillId="8" borderId="16" xfId="0" applyFont="1" applyFill="1" applyBorder="1" applyAlignment="1">
      <alignment horizontal="center" vertical="center"/>
    </xf>
    <xf numFmtId="0" fontId="92" fillId="8" borderId="10" xfId="0" applyFont="1" applyFill="1" applyBorder="1" applyAlignment="1">
      <alignment vertical="center"/>
    </xf>
    <xf numFmtId="0" fontId="91" fillId="0" borderId="0" xfId="11" applyFont="1"/>
    <xf numFmtId="0" fontId="91" fillId="0" borderId="16" xfId="16" applyFont="1" applyBorder="1" applyAlignment="1">
      <alignment vertical="center" wrapText="1"/>
    </xf>
    <xf numFmtId="0" fontId="91" fillId="0" borderId="8" xfId="16" applyFont="1" applyBorder="1" applyAlignment="1">
      <alignment vertical="center" wrapText="1"/>
    </xf>
    <xf numFmtId="0" fontId="91" fillId="0" borderId="17" xfId="16" applyFont="1" applyBorder="1" applyAlignment="1">
      <alignment vertical="center" wrapText="1"/>
    </xf>
    <xf numFmtId="0" fontId="91" fillId="0" borderId="11" xfId="16" applyFont="1" applyBorder="1" applyAlignment="1">
      <alignment vertical="center" wrapText="1"/>
    </xf>
    <xf numFmtId="0" fontId="9" fillId="0" borderId="0" xfId="16" applyFont="1" applyAlignment="1">
      <alignment vertical="center"/>
    </xf>
    <xf numFmtId="3" fontId="9" fillId="0" borderId="0" xfId="16" applyNumberFormat="1" applyFont="1" applyAlignment="1">
      <alignment vertical="center"/>
    </xf>
    <xf numFmtId="0" fontId="91" fillId="8" borderId="7" xfId="16" applyFont="1" applyFill="1" applyBorder="1" applyAlignment="1">
      <alignment horizontal="left" vertical="center"/>
    </xf>
    <xf numFmtId="0" fontId="91" fillId="8" borderId="7" xfId="16" applyFont="1" applyFill="1" applyBorder="1" applyAlignment="1">
      <alignment vertical="center"/>
    </xf>
    <xf numFmtId="0" fontId="91" fillId="8" borderId="8" xfId="16" applyFont="1" applyFill="1" applyBorder="1" applyAlignment="1">
      <alignment horizontal="left" vertical="center"/>
    </xf>
    <xf numFmtId="0" fontId="91" fillId="8" borderId="8" xfId="16" applyFont="1" applyFill="1" applyBorder="1" applyAlignment="1">
      <alignment vertical="center"/>
    </xf>
    <xf numFmtId="0" fontId="91" fillId="8" borderId="15" xfId="16" applyFont="1" applyFill="1" applyBorder="1" applyAlignment="1">
      <alignment horizontal="left" vertical="center"/>
    </xf>
    <xf numFmtId="0" fontId="91" fillId="8" borderId="15" xfId="16" applyFont="1" applyFill="1" applyBorder="1" applyAlignment="1">
      <alignment vertical="center"/>
    </xf>
    <xf numFmtId="0" fontId="91" fillId="8" borderId="0" xfId="16" applyFont="1" applyFill="1" applyAlignment="1">
      <alignment horizontal="left" vertical="center"/>
    </xf>
    <xf numFmtId="0" fontId="91" fillId="8" borderId="0" xfId="16" applyFont="1" applyFill="1" applyAlignment="1">
      <alignment vertical="center"/>
    </xf>
    <xf numFmtId="0" fontId="91" fillId="8" borderId="16" xfId="16" applyFont="1" applyFill="1" applyBorder="1" applyAlignment="1">
      <alignment horizontal="left" vertical="center"/>
    </xf>
    <xf numFmtId="0" fontId="91" fillId="8" borderId="16" xfId="16" applyFont="1" applyFill="1" applyBorder="1" applyAlignment="1">
      <alignment vertical="center"/>
    </xf>
    <xf numFmtId="0" fontId="91" fillId="8" borderId="8" xfId="16" applyFont="1" applyFill="1" applyBorder="1" applyAlignment="1">
      <alignment horizontal="left" vertical="center" wrapText="1"/>
    </xf>
    <xf numFmtId="0" fontId="91" fillId="8" borderId="15" xfId="16" applyFont="1" applyFill="1" applyBorder="1" applyAlignment="1">
      <alignment horizontal="left" vertical="center" wrapText="1"/>
    </xf>
    <xf numFmtId="0" fontId="91" fillId="6" borderId="4" xfId="0" applyFont="1" applyFill="1" applyBorder="1" applyAlignment="1">
      <alignment horizontal="center" vertical="center" wrapText="1"/>
    </xf>
    <xf numFmtId="0" fontId="81" fillId="0" borderId="30" xfId="0" applyFont="1" applyBorder="1" applyAlignment="1">
      <alignment horizontal="center" vertical="center" wrapText="1"/>
    </xf>
    <xf numFmtId="0" fontId="81" fillId="0" borderId="0" xfId="0" applyFont="1" applyAlignment="1">
      <alignment vertical="center" wrapText="1"/>
    </xf>
    <xf numFmtId="0" fontId="67" fillId="0" borderId="0" xfId="0" applyFont="1" applyAlignment="1">
      <alignment horizontal="center" vertical="center" wrapText="1"/>
    </xf>
    <xf numFmtId="0" fontId="67" fillId="0" borderId="14" xfId="0" applyFont="1" applyBorder="1" applyAlignment="1">
      <alignment horizontal="center" vertical="center" wrapText="1"/>
    </xf>
    <xf numFmtId="0" fontId="67" fillId="0" borderId="0" xfId="0" applyFont="1" applyAlignment="1">
      <alignment vertical="center" wrapText="1"/>
    </xf>
    <xf numFmtId="0" fontId="81" fillId="0" borderId="0" xfId="0" applyFont="1"/>
    <xf numFmtId="0" fontId="107" fillId="0" borderId="0" xfId="9" applyFont="1" applyAlignment="1">
      <alignment horizontal="left" vertical="center" wrapText="1"/>
    </xf>
    <xf numFmtId="0" fontId="55" fillId="8" borderId="8" xfId="16" applyFont="1" applyFill="1" applyBorder="1" applyAlignment="1">
      <alignment horizontal="left" vertical="center"/>
    </xf>
    <xf numFmtId="0" fontId="65" fillId="8" borderId="0" xfId="16" applyFont="1" applyFill="1" applyAlignment="1">
      <alignment horizontal="right"/>
    </xf>
    <xf numFmtId="0" fontId="66" fillId="8" borderId="0" xfId="16" applyFont="1" applyFill="1" applyAlignment="1">
      <alignment horizontal="left" vertical="center"/>
    </xf>
    <xf numFmtId="0" fontId="66" fillId="8" borderId="0" xfId="16" applyFont="1" applyFill="1" applyAlignment="1">
      <alignment horizontal="left" vertical="center" wrapText="1"/>
    </xf>
    <xf numFmtId="0" fontId="97" fillId="8" borderId="0" xfId="16" applyFont="1" applyFill="1" applyAlignment="1">
      <alignment horizontal="right" vertical="center" wrapText="1"/>
    </xf>
    <xf numFmtId="14" fontId="118" fillId="8" borderId="12" xfId="13" quotePrefix="1" applyNumberFormat="1" applyFont="1" applyFill="1" applyBorder="1" applyAlignment="1">
      <alignment horizontal="right" vertical="center" wrapText="1"/>
    </xf>
    <xf numFmtId="14" fontId="55" fillId="8" borderId="12" xfId="13" quotePrefix="1" applyNumberFormat="1" applyFont="1" applyFill="1" applyBorder="1" applyAlignment="1">
      <alignment horizontal="right" vertical="center" wrapText="1"/>
    </xf>
    <xf numFmtId="0" fontId="49" fillId="8" borderId="0" xfId="16" applyFont="1" applyFill="1" applyAlignment="1">
      <alignment horizontal="left" vertical="center"/>
    </xf>
    <xf numFmtId="0" fontId="142" fillId="8" borderId="0" xfId="16" applyFont="1" applyFill="1" applyAlignment="1">
      <alignment horizontal="left" vertical="center"/>
    </xf>
    <xf numFmtId="0" fontId="142" fillId="8" borderId="0" xfId="16" applyFont="1" applyFill="1" applyAlignment="1">
      <alignment vertical="center" wrapText="1"/>
    </xf>
    <xf numFmtId="0" fontId="143" fillId="8" borderId="34" xfId="16" applyFont="1" applyFill="1" applyBorder="1" applyAlignment="1">
      <alignment horizontal="right" vertical="center" wrapText="1"/>
    </xf>
    <xf numFmtId="0" fontId="143" fillId="0" borderId="34" xfId="16" applyFont="1" applyBorder="1" applyAlignment="1">
      <alignment horizontal="right" vertical="center" wrapText="1"/>
    </xf>
    <xf numFmtId="0" fontId="142" fillId="8" borderId="8" xfId="16" applyFont="1" applyFill="1" applyBorder="1" applyAlignment="1">
      <alignment horizontal="left" vertical="center"/>
    </xf>
    <xf numFmtId="0" fontId="142" fillId="8" borderId="8" xfId="16" applyFont="1" applyFill="1" applyBorder="1" applyAlignment="1">
      <alignment vertical="center" wrapText="1"/>
    </xf>
    <xf numFmtId="0" fontId="143" fillId="8" borderId="8" xfId="16" applyFont="1" applyFill="1" applyBorder="1" applyAlignment="1">
      <alignment horizontal="right" vertical="center" wrapText="1"/>
    </xf>
    <xf numFmtId="0" fontId="143" fillId="0" borderId="8" xfId="16" applyFont="1" applyBorder="1" applyAlignment="1">
      <alignment horizontal="right" vertical="center" wrapText="1"/>
    </xf>
    <xf numFmtId="0" fontId="144" fillId="8" borderId="8" xfId="16" applyFont="1" applyFill="1" applyBorder="1" applyAlignment="1">
      <alignment horizontal="left" wrapText="1"/>
    </xf>
    <xf numFmtId="0" fontId="145" fillId="8" borderId="8" xfId="16" applyFont="1" applyFill="1" applyBorder="1" applyAlignment="1">
      <alignment horizontal="right" vertical="center"/>
    </xf>
    <xf numFmtId="0" fontId="145" fillId="0" borderId="8" xfId="16" applyFont="1" applyBorder="1" applyAlignment="1">
      <alignment horizontal="right" vertical="center"/>
    </xf>
    <xf numFmtId="3" fontId="142" fillId="8" borderId="8" xfId="16" applyNumberFormat="1" applyFont="1" applyFill="1" applyBorder="1" applyAlignment="1">
      <alignment vertical="center"/>
    </xf>
    <xf numFmtId="3" fontId="142" fillId="0" borderId="8" xfId="16" applyNumberFormat="1" applyFont="1" applyBorder="1" applyAlignment="1">
      <alignment vertical="center"/>
    </xf>
    <xf numFmtId="3" fontId="143" fillId="8" borderId="8" xfId="16" applyNumberFormat="1" applyFont="1" applyFill="1" applyBorder="1" applyAlignment="1">
      <alignment vertical="center"/>
    </xf>
    <xf numFmtId="3" fontId="143" fillId="8" borderId="8" xfId="16" applyNumberFormat="1" applyFont="1" applyFill="1" applyBorder="1" applyAlignment="1">
      <alignment horizontal="right" vertical="center" wrapText="1"/>
    </xf>
    <xf numFmtId="3" fontId="143" fillId="0" borderId="8" xfId="16" applyNumberFormat="1" applyFont="1" applyBorder="1" applyAlignment="1">
      <alignment horizontal="right" vertical="center" wrapText="1"/>
    </xf>
    <xf numFmtId="3" fontId="143" fillId="8" borderId="8" xfId="16" applyNumberFormat="1" applyFont="1" applyFill="1" applyBorder="1" applyAlignment="1">
      <alignment horizontal="right" vertical="center"/>
    </xf>
    <xf numFmtId="9" fontId="143" fillId="8" borderId="8" xfId="19" applyFont="1" applyFill="1" applyBorder="1" applyAlignment="1">
      <alignment vertical="center"/>
    </xf>
    <xf numFmtId="9" fontId="143" fillId="0" borderId="8" xfId="19" applyFont="1" applyFill="1" applyBorder="1" applyAlignment="1">
      <alignment vertical="center"/>
    </xf>
    <xf numFmtId="9" fontId="143" fillId="8" borderId="0" xfId="19" applyFont="1" applyFill="1" applyBorder="1" applyAlignment="1">
      <alignment vertical="center"/>
    </xf>
    <xf numFmtId="9" fontId="143" fillId="8" borderId="0" xfId="19" applyFont="1" applyFill="1" applyBorder="1" applyAlignment="1">
      <alignment horizontal="right" vertical="center"/>
    </xf>
    <xf numFmtId="9" fontId="143" fillId="8" borderId="8" xfId="19" applyFont="1" applyFill="1" applyBorder="1" applyAlignment="1">
      <alignment horizontal="right" vertical="center"/>
    </xf>
    <xf numFmtId="9" fontId="143" fillId="0" borderId="8" xfId="19" applyFont="1" applyFill="1" applyBorder="1" applyAlignment="1">
      <alignment horizontal="right" vertical="center"/>
    </xf>
    <xf numFmtId="0" fontId="142" fillId="8" borderId="8" xfId="16" applyFont="1" applyFill="1" applyBorder="1" applyAlignment="1">
      <alignment horizontal="left" vertical="center" wrapText="1"/>
    </xf>
    <xf numFmtId="0" fontId="143" fillId="8" borderId="7" xfId="16" applyFont="1" applyFill="1" applyBorder="1" applyAlignment="1">
      <alignment horizontal="right" vertical="center" wrapText="1"/>
    </xf>
    <xf numFmtId="0" fontId="143" fillId="0" borderId="7" xfId="16" applyFont="1" applyBorder="1" applyAlignment="1">
      <alignment horizontal="right" vertical="center" wrapText="1"/>
    </xf>
    <xf numFmtId="0" fontId="144" fillId="8" borderId="8" xfId="16" applyFont="1" applyFill="1" applyBorder="1" applyAlignment="1">
      <alignment horizontal="left" vertical="center"/>
    </xf>
    <xf numFmtId="0" fontId="143" fillId="8" borderId="8" xfId="16" applyFont="1" applyFill="1" applyBorder="1" applyAlignment="1">
      <alignment horizontal="right" vertical="center"/>
    </xf>
    <xf numFmtId="0" fontId="143" fillId="0" borderId="8" xfId="16" applyFont="1" applyBorder="1" applyAlignment="1">
      <alignment horizontal="right" vertical="center"/>
    </xf>
    <xf numFmtId="0" fontId="142" fillId="8" borderId="0" xfId="16" applyFont="1" applyFill="1" applyAlignment="1">
      <alignment horizontal="left" vertical="center" wrapText="1"/>
    </xf>
    <xf numFmtId="0" fontId="143" fillId="8" borderId="8" xfId="16" quotePrefix="1" applyFont="1" applyFill="1" applyBorder="1" applyAlignment="1">
      <alignment horizontal="right" vertical="center" wrapText="1"/>
    </xf>
    <xf numFmtId="0" fontId="142" fillId="8" borderId="35" xfId="16" applyFont="1" applyFill="1" applyBorder="1" applyAlignment="1">
      <alignment horizontal="left" vertical="center"/>
    </xf>
    <xf numFmtId="0" fontId="142" fillId="8" borderId="35" xfId="16" applyFont="1" applyFill="1" applyBorder="1" applyAlignment="1">
      <alignment horizontal="left" vertical="center" wrapText="1"/>
    </xf>
    <xf numFmtId="0" fontId="142" fillId="8" borderId="35" xfId="16" applyFont="1" applyFill="1" applyBorder="1" applyAlignment="1">
      <alignment vertical="center" wrapText="1"/>
    </xf>
    <xf numFmtId="0" fontId="142" fillId="0" borderId="35" xfId="16" applyFont="1" applyBorder="1" applyAlignment="1">
      <alignment horizontal="center" vertical="center" wrapText="1"/>
    </xf>
    <xf numFmtId="0" fontId="143" fillId="8" borderId="35" xfId="16" applyFont="1" applyFill="1" applyBorder="1" applyAlignment="1">
      <alignment horizontal="right" vertical="center" wrapText="1"/>
    </xf>
    <xf numFmtId="3" fontId="12" fillId="8" borderId="11" xfId="16" applyNumberFormat="1" applyFont="1" applyFill="1" applyBorder="1" applyAlignment="1">
      <alignment horizontal="right" vertical="center"/>
    </xf>
    <xf numFmtId="3" fontId="12" fillId="8" borderId="8" xfId="16" applyNumberFormat="1" applyFont="1" applyFill="1" applyBorder="1" applyAlignment="1">
      <alignment horizontal="right" vertical="center"/>
    </xf>
    <xf numFmtId="165" fontId="12" fillId="8" borderId="8" xfId="7" applyNumberFormat="1" applyFont="1" applyFill="1" applyBorder="1" applyAlignment="1">
      <alignment horizontal="right" vertical="center"/>
    </xf>
    <xf numFmtId="165" fontId="12" fillId="8" borderId="17" xfId="7" applyNumberFormat="1" applyFont="1" applyFill="1" applyBorder="1" applyAlignment="1">
      <alignment horizontal="right" vertical="center"/>
    </xf>
    <xf numFmtId="165" fontId="12" fillId="8" borderId="8" xfId="16" applyNumberFormat="1" applyFont="1" applyFill="1" applyBorder="1" applyAlignment="1">
      <alignment horizontal="right" vertical="center"/>
    </xf>
    <xf numFmtId="165" fontId="12" fillId="8" borderId="17" xfId="16" applyNumberFormat="1" applyFont="1" applyFill="1" applyBorder="1" applyAlignment="1">
      <alignment horizontal="right" vertical="center"/>
    </xf>
    <xf numFmtId="14" fontId="55" fillId="8" borderId="1" xfId="9" applyNumberFormat="1" applyFont="1" applyFill="1" applyBorder="1" applyAlignment="1">
      <alignment horizontal="center"/>
    </xf>
    <xf numFmtId="4" fontId="55" fillId="0" borderId="1" xfId="0" applyNumberFormat="1" applyFont="1" applyBorder="1" applyAlignment="1">
      <alignment horizontal="center"/>
    </xf>
    <xf numFmtId="0" fontId="55" fillId="8" borderId="1" xfId="9" applyFont="1" applyFill="1" applyBorder="1" applyAlignment="1">
      <alignment horizontal="center" wrapText="1"/>
    </xf>
    <xf numFmtId="14" fontId="53" fillId="8" borderId="1" xfId="9" applyNumberFormat="1" applyFont="1" applyFill="1" applyBorder="1"/>
    <xf numFmtId="4" fontId="53" fillId="0" borderId="1" xfId="0" applyNumberFormat="1" applyFont="1" applyBorder="1"/>
    <xf numFmtId="0" fontId="53" fillId="8" borderId="1" xfId="9" applyFont="1" applyFill="1" applyBorder="1" applyAlignment="1">
      <alignment wrapText="1"/>
    </xf>
    <xf numFmtId="0" fontId="67" fillId="17" borderId="10" xfId="32" applyFont="1" applyFill="1" applyBorder="1" applyAlignment="1">
      <alignment horizontal="right" vertical="center" wrapText="1"/>
    </xf>
    <xf numFmtId="0" fontId="67" fillId="8" borderId="10" xfId="32" applyFont="1" applyFill="1" applyBorder="1" applyAlignment="1">
      <alignment horizontal="right" vertical="center"/>
    </xf>
    <xf numFmtId="3" fontId="92" fillId="0" borderId="16" xfId="0" applyNumberFormat="1" applyFont="1" applyBorder="1" applyAlignment="1">
      <alignment horizontal="center" vertical="center" wrapText="1"/>
    </xf>
    <xf numFmtId="3" fontId="92" fillId="0" borderId="17" xfId="0" applyNumberFormat="1" applyFont="1" applyBorder="1" applyAlignment="1">
      <alignment horizontal="center" vertical="center" wrapText="1"/>
    </xf>
    <xf numFmtId="0" fontId="58" fillId="8" borderId="0" xfId="0" applyFont="1" applyFill="1" applyAlignment="1">
      <alignment horizontal="left" vertical="center"/>
    </xf>
    <xf numFmtId="165" fontId="58" fillId="8" borderId="0" xfId="20" applyNumberFormat="1" applyFont="1" applyFill="1" applyBorder="1" applyAlignment="1">
      <alignment horizontal="center" vertical="center"/>
    </xf>
    <xf numFmtId="0" fontId="21" fillId="8" borderId="0" xfId="0" applyFont="1" applyFill="1" applyAlignment="1">
      <alignment horizontal="center" vertical="center" wrapText="1"/>
    </xf>
    <xf numFmtId="0" fontId="92" fillId="0" borderId="0" xfId="0" applyFont="1" applyAlignment="1">
      <alignment vertical="center" wrapText="1"/>
    </xf>
    <xf numFmtId="0" fontId="92" fillId="0" borderId="5" xfId="0" applyFont="1" applyBorder="1" applyAlignment="1">
      <alignment vertical="center"/>
    </xf>
    <xf numFmtId="0" fontId="92" fillId="0" borderId="5" xfId="0" applyFont="1" applyBorder="1" applyAlignment="1">
      <alignment vertical="center" wrapText="1"/>
    </xf>
    <xf numFmtId="0" fontId="92" fillId="0" borderId="0" xfId="0" applyFont="1"/>
    <xf numFmtId="0" fontId="92" fillId="8" borderId="0" xfId="0" applyFont="1" applyFill="1" applyAlignment="1">
      <alignment vertical="center" wrapText="1"/>
    </xf>
    <xf numFmtId="0" fontId="92" fillId="8" borderId="0" xfId="0" applyFont="1" applyFill="1" applyAlignment="1">
      <alignment vertical="top" wrapText="1"/>
    </xf>
    <xf numFmtId="0" fontId="92" fillId="0" borderId="14" xfId="0" applyFont="1" applyBorder="1" applyAlignment="1">
      <alignment vertical="center" wrapText="1"/>
    </xf>
    <xf numFmtId="0" fontId="92" fillId="8" borderId="14" xfId="0" applyFont="1" applyFill="1" applyBorder="1" applyAlignment="1">
      <alignment vertical="center" wrapText="1"/>
    </xf>
    <xf numFmtId="0" fontId="92" fillId="0" borderId="14" xfId="0" applyFont="1" applyBorder="1" applyAlignment="1">
      <alignment horizontal="center" vertical="center" wrapText="1"/>
    </xf>
    <xf numFmtId="3" fontId="53" fillId="0" borderId="0" xfId="0" applyNumberFormat="1" applyFont="1" applyAlignment="1">
      <alignment vertical="center" wrapText="1"/>
    </xf>
    <xf numFmtId="49" fontId="67" fillId="0" borderId="36" xfId="14" applyNumberFormat="1" applyFont="1" applyBorder="1" applyAlignment="1">
      <alignment horizontal="center" vertical="center" wrapText="1"/>
    </xf>
    <xf numFmtId="0" fontId="64" fillId="6" borderId="0" xfId="0" applyFont="1" applyFill="1" applyAlignment="1">
      <alignment horizontal="center" vertical="center" wrapText="1"/>
    </xf>
    <xf numFmtId="0" fontId="67" fillId="8" borderId="11" xfId="0" applyFont="1" applyFill="1" applyBorder="1" applyAlignment="1">
      <alignment horizontal="left" vertical="center" indent="1"/>
    </xf>
    <xf numFmtId="0" fontId="67" fillId="0" borderId="0" xfId="0" applyFont="1" applyAlignment="1">
      <alignment horizontal="center"/>
    </xf>
    <xf numFmtId="0" fontId="67" fillId="8" borderId="0" xfId="0" applyFont="1" applyFill="1" applyAlignment="1">
      <alignment vertical="center" wrapText="1"/>
    </xf>
    <xf numFmtId="0" fontId="81" fillId="0" borderId="0" xfId="0" applyFont="1"/>
    <xf numFmtId="0" fontId="81" fillId="0" borderId="0" xfId="0" applyFont="1" applyAlignment="1">
      <alignment vertical="center"/>
    </xf>
    <xf numFmtId="0" fontId="53" fillId="0" borderId="8" xfId="3" applyFont="1" applyBorder="1" applyAlignment="1">
      <alignment horizontal="left" vertical="center" wrapText="1" indent="2"/>
    </xf>
    <xf numFmtId="0" fontId="27" fillId="0" borderId="10" xfId="0" applyFont="1" applyBorder="1" applyAlignment="1">
      <alignment horizontal="center" vertical="center" wrapText="1"/>
    </xf>
    <xf numFmtId="0" fontId="67" fillId="0" borderId="14" xfId="0" applyFont="1" applyBorder="1" applyAlignment="1">
      <alignment horizontal="center"/>
    </xf>
    <xf numFmtId="0" fontId="92" fillId="6" borderId="11" xfId="16" applyFont="1" applyFill="1" applyBorder="1" applyAlignment="1">
      <alignment horizontal="right" vertical="center"/>
    </xf>
    <xf numFmtId="171" fontId="91" fillId="0" borderId="8" xfId="16" applyNumberFormat="1" applyFont="1" applyBorder="1" applyAlignment="1">
      <alignment horizontal="right"/>
    </xf>
    <xf numFmtId="171" fontId="92" fillId="0" borderId="8" xfId="16" applyNumberFormat="1" applyFont="1" applyBorder="1" applyAlignment="1">
      <alignment horizontal="right"/>
    </xf>
    <xf numFmtId="171" fontId="91" fillId="0" borderId="9" xfId="16" applyNumberFormat="1" applyFont="1" applyBorder="1" applyAlignment="1">
      <alignment horizontal="right"/>
    </xf>
    <xf numFmtId="171" fontId="92" fillId="0" borderId="10" xfId="34" applyNumberFormat="1" applyFont="1" applyBorder="1" applyAlignment="1">
      <alignment horizontal="right"/>
    </xf>
    <xf numFmtId="171" fontId="91" fillId="0" borderId="11" xfId="34" applyNumberFormat="1" applyFont="1" applyBorder="1" applyAlignment="1">
      <alignment horizontal="right"/>
    </xf>
    <xf numFmtId="171" fontId="91" fillId="0" borderId="11" xfId="16" applyNumberFormat="1" applyFont="1" applyBorder="1" applyAlignment="1">
      <alignment horizontal="right"/>
    </xf>
    <xf numFmtId="3" fontId="149" fillId="0" borderId="10" xfId="0" applyNumberFormat="1" applyFont="1" applyBorder="1" applyAlignment="1">
      <alignment vertical="center" wrapText="1"/>
    </xf>
    <xf numFmtId="9" fontId="81" fillId="8" borderId="8" xfId="11" applyNumberFormat="1" applyFont="1" applyFill="1" applyBorder="1" applyAlignment="1">
      <alignment horizontal="center" vertical="center"/>
    </xf>
    <xf numFmtId="171" fontId="81" fillId="8" borderId="9" xfId="21" applyNumberFormat="1" applyFont="1" applyFill="1" applyBorder="1" applyAlignment="1">
      <alignment vertical="center" wrapText="1"/>
    </xf>
    <xf numFmtId="0" fontId="81" fillId="8" borderId="9" xfId="11" quotePrefix="1" applyFont="1" applyFill="1" applyBorder="1" applyAlignment="1">
      <alignment horizontal="center" vertical="center"/>
    </xf>
    <xf numFmtId="3" fontId="81" fillId="8" borderId="9" xfId="11" applyNumberFormat="1" applyFont="1" applyFill="1" applyBorder="1" applyAlignment="1">
      <alignment horizontal="right" vertical="center"/>
    </xf>
    <xf numFmtId="171" fontId="67" fillId="8" borderId="38" xfId="21" applyNumberFormat="1" applyFont="1" applyFill="1" applyBorder="1" applyAlignment="1">
      <alignment vertical="center" wrapText="1"/>
    </xf>
    <xf numFmtId="171" fontId="81" fillId="8" borderId="39" xfId="21" applyNumberFormat="1" applyFont="1" applyFill="1" applyBorder="1" applyAlignment="1">
      <alignment vertical="center"/>
    </xf>
    <xf numFmtId="0" fontId="81" fillId="8" borderId="38" xfId="11" quotePrefix="1" applyFont="1" applyFill="1" applyBorder="1" applyAlignment="1">
      <alignment horizontal="center" vertical="center"/>
    </xf>
    <xf numFmtId="3" fontId="81" fillId="8" borderId="38" xfId="11" applyNumberFormat="1" applyFont="1" applyFill="1" applyBorder="1" applyAlignment="1">
      <alignment horizontal="right" vertical="center"/>
    </xf>
    <xf numFmtId="0" fontId="81" fillId="8" borderId="39" xfId="11" quotePrefix="1" applyFont="1" applyFill="1" applyBorder="1" applyAlignment="1">
      <alignment horizontal="center" vertical="center"/>
    </xf>
    <xf numFmtId="3" fontId="81" fillId="8" borderId="39" xfId="11" applyNumberFormat="1" applyFont="1" applyFill="1" applyBorder="1" applyAlignment="1">
      <alignment horizontal="right" vertical="center"/>
    </xf>
    <xf numFmtId="0" fontId="81" fillId="8" borderId="40" xfId="11" quotePrefix="1" applyFont="1" applyFill="1" applyBorder="1" applyAlignment="1">
      <alignment horizontal="center" vertical="center"/>
    </xf>
    <xf numFmtId="3" fontId="81" fillId="8" borderId="40" xfId="11" applyNumberFormat="1" applyFont="1" applyFill="1" applyBorder="1" applyAlignment="1">
      <alignment horizontal="right" vertical="center"/>
    </xf>
    <xf numFmtId="3" fontId="67" fillId="5" borderId="12" xfId="0" applyNumberFormat="1" applyFont="1" applyFill="1" applyBorder="1" applyAlignment="1">
      <alignment vertical="center"/>
    </xf>
    <xf numFmtId="3" fontId="67" fillId="0" borderId="12" xfId="0" applyNumberFormat="1" applyFont="1" applyBorder="1" applyAlignment="1">
      <alignment vertical="center"/>
    </xf>
    <xf numFmtId="0" fontId="15" fillId="0" borderId="11" xfId="0" applyFont="1" applyBorder="1" applyAlignment="1">
      <alignment horizontal="center" vertical="center"/>
    </xf>
    <xf numFmtId="0" fontId="32" fillId="8" borderId="0" xfId="0" applyFont="1" applyFill="1" applyAlignment="1">
      <alignment vertical="center" wrapText="1"/>
    </xf>
    <xf numFmtId="0" fontId="151" fillId="0" borderId="8" xfId="0" applyFont="1" applyBorder="1" applyAlignment="1">
      <alignment vertical="center"/>
    </xf>
    <xf numFmtId="0" fontId="150" fillId="8" borderId="8" xfId="0" applyFont="1" applyFill="1" applyBorder="1" applyAlignment="1">
      <alignment horizontal="left" vertical="center" indent="1"/>
    </xf>
    <xf numFmtId="0" fontId="150" fillId="0" borderId="8" xfId="0" applyFont="1" applyBorder="1" applyAlignment="1">
      <alignment horizontal="left" vertical="center" indent="1"/>
    </xf>
    <xf numFmtId="0" fontId="15" fillId="0" borderId="0" xfId="0" applyFont="1" applyAlignment="1">
      <alignment horizontal="center" vertical="center"/>
    </xf>
    <xf numFmtId="0" fontId="67" fillId="8" borderId="7" xfId="0" applyFont="1" applyFill="1" applyBorder="1" applyAlignment="1">
      <alignment horizontal="left" vertical="center" indent="1"/>
    </xf>
    <xf numFmtId="0" fontId="32" fillId="0" borderId="0" xfId="0" applyFont="1" applyAlignment="1">
      <alignment vertical="center" wrapText="1"/>
    </xf>
    <xf numFmtId="0" fontId="32" fillId="6" borderId="0" xfId="0" applyFont="1" applyFill="1" applyAlignment="1">
      <alignment vertical="center" wrapText="1"/>
    </xf>
    <xf numFmtId="170" fontId="153" fillId="0" borderId="7" xfId="34" applyNumberFormat="1" applyFont="1" applyBorder="1" applyAlignment="1">
      <alignment horizontal="right" vertical="center"/>
    </xf>
    <xf numFmtId="167" fontId="150" fillId="0" borderId="8" xfId="40" applyNumberFormat="1" applyFont="1" applyBorder="1" applyAlignment="1">
      <alignment horizontal="right" vertical="center"/>
    </xf>
    <xf numFmtId="167" fontId="150" fillId="0" borderId="8" xfId="40" applyNumberFormat="1" applyFont="1" applyFill="1" applyBorder="1" applyAlignment="1">
      <alignment horizontal="right" vertical="center"/>
    </xf>
    <xf numFmtId="167" fontId="150" fillId="5" borderId="8" xfId="40" applyNumberFormat="1" applyFont="1" applyFill="1" applyBorder="1" applyAlignment="1">
      <alignment horizontal="right" vertical="center"/>
    </xf>
    <xf numFmtId="171" fontId="150" fillId="0" borderId="9" xfId="21" applyNumberFormat="1" applyFont="1" applyBorder="1" applyAlignment="1">
      <alignment horizontal="right" vertical="center"/>
    </xf>
    <xf numFmtId="173" fontId="150" fillId="0" borderId="15" xfId="21" applyNumberFormat="1" applyFont="1" applyBorder="1" applyAlignment="1">
      <alignment horizontal="right" vertical="center"/>
    </xf>
    <xf numFmtId="167" fontId="150" fillId="5" borderId="15" xfId="40" applyNumberFormat="1" applyFont="1" applyFill="1" applyBorder="1" applyAlignment="1">
      <alignment horizontal="right" vertical="center"/>
    </xf>
    <xf numFmtId="3" fontId="152" fillId="0" borderId="17" xfId="0" applyNumberFormat="1" applyFont="1" applyBorder="1" applyAlignment="1">
      <alignment vertical="center" wrapText="1"/>
    </xf>
    <xf numFmtId="0" fontId="15" fillId="0" borderId="0" xfId="0" applyFont="1" applyBorder="1" applyAlignment="1">
      <alignment horizontal="justify" vertical="top"/>
    </xf>
    <xf numFmtId="0" fontId="15" fillId="0" borderId="0" xfId="0" applyFont="1" applyAlignment="1">
      <alignment horizontal="justify" vertical="top"/>
    </xf>
    <xf numFmtId="0" fontId="0" fillId="0" borderId="0" xfId="0" applyAlignment="1">
      <alignment vertical="center"/>
    </xf>
    <xf numFmtId="0" fontId="81" fillId="0" borderId="4" xfId="0" applyFont="1" applyBorder="1" applyAlignment="1">
      <alignment horizontal="center" vertical="center" wrapText="1"/>
    </xf>
    <xf numFmtId="0" fontId="81" fillId="0" borderId="4" xfId="0" applyFont="1" applyBorder="1" applyAlignment="1">
      <alignment vertical="center" wrapText="1"/>
    </xf>
    <xf numFmtId="167" fontId="53" fillId="7" borderId="11" xfId="31" applyNumberFormat="1" applyFont="1" applyFill="1" applyBorder="1" applyAlignment="1">
      <alignment wrapText="1"/>
    </xf>
    <xf numFmtId="167" fontId="55" fillId="0" borderId="11" xfId="31" applyNumberFormat="1" applyFont="1" applyBorder="1" applyAlignment="1">
      <alignment horizontal="center" wrapText="1"/>
    </xf>
    <xf numFmtId="167" fontId="53" fillId="0" borderId="8" xfId="31" applyNumberFormat="1" applyFont="1" applyBorder="1" applyAlignment="1">
      <alignment wrapText="1"/>
    </xf>
    <xf numFmtId="167" fontId="53" fillId="7" borderId="8" xfId="31" applyNumberFormat="1" applyFont="1" applyFill="1" applyBorder="1" applyAlignment="1">
      <alignment wrapText="1"/>
    </xf>
    <xf numFmtId="167" fontId="55" fillId="7" borderId="8" xfId="31" applyNumberFormat="1" applyFont="1" applyFill="1" applyBorder="1" applyAlignment="1">
      <alignment horizontal="center" wrapText="1"/>
    </xf>
    <xf numFmtId="167" fontId="53" fillId="8" borderId="8" xfId="31" applyNumberFormat="1" applyFont="1" applyFill="1" applyBorder="1" applyAlignment="1">
      <alignment wrapText="1"/>
    </xf>
    <xf numFmtId="167" fontId="53" fillId="0" borderId="17" xfId="31" applyNumberFormat="1" applyFont="1" applyBorder="1" applyAlignment="1">
      <alignment wrapText="1"/>
    </xf>
    <xf numFmtId="167" fontId="55" fillId="7" borderId="17" xfId="31" applyNumberFormat="1" applyFont="1" applyFill="1" applyBorder="1" applyAlignment="1">
      <alignment horizontal="center" wrapText="1"/>
    </xf>
    <xf numFmtId="0" fontId="67" fillId="0" borderId="0" xfId="0" applyFont="1" applyAlignment="1">
      <alignment horizontal="center" vertical="center" wrapText="1"/>
    </xf>
    <xf numFmtId="0" fontId="92" fillId="0" borderId="0" xfId="0" applyFont="1" applyAlignment="1">
      <alignment horizontal="center" vertical="center" wrapText="1"/>
    </xf>
    <xf numFmtId="0" fontId="92" fillId="0" borderId="10" xfId="0" applyFont="1" applyBorder="1" applyAlignment="1">
      <alignment vertical="center" wrapText="1"/>
    </xf>
    <xf numFmtId="0" fontId="91" fillId="0" borderId="8" xfId="0" applyFont="1" applyBorder="1" applyAlignment="1">
      <alignment vertical="center" wrapText="1"/>
    </xf>
    <xf numFmtId="15" fontId="67" fillId="12" borderId="0" xfId="32" quotePrefix="1" applyNumberFormat="1" applyFont="1" applyFill="1" applyAlignment="1">
      <alignment horizontal="center" vertical="center" wrapText="1"/>
    </xf>
    <xf numFmtId="0" fontId="81" fillId="0" borderId="0" xfId="0" applyFont="1" applyAlignment="1">
      <alignment vertical="center" wrapText="1"/>
    </xf>
    <xf numFmtId="0" fontId="81" fillId="0" borderId="14" xfId="0" applyFont="1" applyBorder="1" applyAlignment="1">
      <alignment vertical="center" wrapText="1"/>
    </xf>
    <xf numFmtId="0" fontId="67" fillId="0" borderId="14" xfId="0" applyFont="1" applyBorder="1" applyAlignment="1">
      <alignment horizontal="center" vertical="center" wrapText="1"/>
    </xf>
    <xf numFmtId="0" fontId="92" fillId="8" borderId="0" xfId="0" applyFont="1" applyFill="1" applyAlignment="1">
      <alignment horizontal="center" vertical="center" wrapText="1"/>
    </xf>
    <xf numFmtId="0" fontId="67" fillId="8" borderId="0" xfId="0" applyFont="1" applyFill="1" applyAlignment="1">
      <alignment vertical="center" wrapText="1"/>
    </xf>
    <xf numFmtId="0" fontId="92" fillId="0" borderId="0" xfId="0" applyFont="1" applyAlignment="1">
      <alignment horizontal="center" vertical="center" wrapText="1"/>
    </xf>
    <xf numFmtId="0" fontId="81" fillId="0" borderId="0" xfId="0" applyFont="1"/>
    <xf numFmtId="0" fontId="92" fillId="0" borderId="10" xfId="0" applyFont="1" applyBorder="1" applyAlignment="1">
      <alignment vertical="center" wrapText="1"/>
    </xf>
    <xf numFmtId="0" fontId="91" fillId="0" borderId="16" xfId="0" applyFont="1" applyBorder="1" applyAlignment="1">
      <alignment vertical="center" wrapText="1"/>
    </xf>
    <xf numFmtId="0" fontId="91" fillId="0" borderId="8" xfId="0" applyFont="1" applyBorder="1" applyAlignment="1">
      <alignment vertical="center" wrapText="1"/>
    </xf>
    <xf numFmtId="49" fontId="10" fillId="0" borderId="0" xfId="0" applyNumberFormat="1" applyFont="1"/>
    <xf numFmtId="0" fontId="91" fillId="0" borderId="0" xfId="0" applyFont="1" applyAlignment="1">
      <alignment horizontal="center" vertical="center" wrapText="1"/>
    </xf>
    <xf numFmtId="9" fontId="91" fillId="0" borderId="7" xfId="0" applyNumberFormat="1" applyFont="1" applyBorder="1" applyAlignment="1">
      <alignment horizontal="center" wrapText="1"/>
    </xf>
    <xf numFmtId="9" fontId="91" fillId="0" borderId="8" xfId="0" applyNumberFormat="1" applyFont="1" applyBorder="1" applyAlignment="1">
      <alignment horizontal="center" wrapText="1"/>
    </xf>
    <xf numFmtId="3" fontId="53" fillId="8" borderId="0" xfId="0" applyNumberFormat="1" applyFont="1" applyFill="1" applyAlignment="1">
      <alignment horizontal="center" vertical="center" wrapText="1"/>
    </xf>
    <xf numFmtId="49" fontId="12" fillId="0" borderId="0" xfId="0" applyNumberFormat="1" applyFont="1"/>
    <xf numFmtId="3" fontId="92" fillId="0" borderId="10" xfId="0" applyNumberFormat="1" applyFont="1" applyBorder="1" applyAlignment="1">
      <alignment horizontal="center" vertical="center" wrapText="1"/>
    </xf>
    <xf numFmtId="0" fontId="67" fillId="0" borderId="0" xfId="0" applyFont="1" applyBorder="1" applyAlignment="1"/>
    <xf numFmtId="0" fontId="64" fillId="0" borderId="17" xfId="0" applyFont="1" applyBorder="1" applyAlignment="1">
      <alignment horizontal="center"/>
    </xf>
    <xf numFmtId="3" fontId="91" fillId="0" borderId="0" xfId="0" applyNumberFormat="1" applyFont="1" applyAlignment="1">
      <alignment horizontal="right" vertical="center" wrapText="1"/>
    </xf>
    <xf numFmtId="10" fontId="91" fillId="0" borderId="0" xfId="0" applyNumberFormat="1" applyFont="1" applyAlignment="1">
      <alignment horizontal="right" vertical="center" wrapText="1"/>
    </xf>
    <xf numFmtId="10" fontId="91" fillId="0" borderId="0" xfId="7" applyNumberFormat="1" applyFont="1" applyBorder="1" applyAlignment="1">
      <alignment horizontal="right" vertical="center" wrapText="1"/>
    </xf>
    <xf numFmtId="0" fontId="91" fillId="0" borderId="0" xfId="0" applyFont="1" applyAlignment="1">
      <alignment horizontal="justify" vertical="center" wrapText="1"/>
    </xf>
    <xf numFmtId="9" fontId="91" fillId="0" borderId="0" xfId="7" applyFont="1" applyBorder="1" applyAlignment="1">
      <alignment horizontal="right" vertical="center" wrapText="1"/>
    </xf>
    <xf numFmtId="9" fontId="91" fillId="0" borderId="0" xfId="0" applyNumberFormat="1" applyFont="1" applyAlignment="1">
      <alignment horizontal="right" vertical="center" wrapText="1"/>
    </xf>
    <xf numFmtId="0" fontId="91" fillId="0" borderId="4" xfId="0" applyFont="1" applyBorder="1" applyAlignment="1">
      <alignment horizontal="justify" vertical="center" wrapText="1"/>
    </xf>
    <xf numFmtId="9" fontId="91" fillId="0" borderId="4" xfId="0" applyNumberFormat="1" applyFont="1" applyBorder="1" applyAlignment="1">
      <alignment horizontal="right" vertical="center" wrapText="1"/>
    </xf>
    <xf numFmtId="0" fontId="91" fillId="2" borderId="8" xfId="3" applyFont="1" applyFill="1" applyBorder="1" applyAlignment="1">
      <alignment horizontal="left" vertical="center" wrapText="1" indent="2"/>
    </xf>
    <xf numFmtId="3" fontId="91" fillId="8" borderId="8" xfId="0" applyNumberFormat="1" applyFont="1" applyFill="1" applyBorder="1" applyAlignment="1">
      <alignment vertical="center"/>
    </xf>
    <xf numFmtId="3" fontId="91" fillId="0" borderId="8" xfId="5" applyFont="1" applyFill="1" applyBorder="1" applyAlignment="1">
      <alignment horizontal="right" vertical="center" wrapText="1"/>
      <protection locked="0"/>
    </xf>
    <xf numFmtId="3" fontId="91" fillId="0" borderId="8" xfId="5" quotePrefix="1" applyFont="1" applyFill="1" applyBorder="1" applyAlignment="1">
      <alignment horizontal="right" vertical="center" wrapText="1"/>
      <protection locked="0"/>
    </xf>
    <xf numFmtId="3" fontId="91" fillId="0" borderId="8" xfId="0" applyNumberFormat="1" applyFont="1" applyBorder="1" applyAlignment="1">
      <alignment vertical="center"/>
    </xf>
    <xf numFmtId="3" fontId="91" fillId="8" borderId="7" xfId="0" applyNumberFormat="1" applyFont="1" applyFill="1" applyBorder="1" applyAlignment="1">
      <alignment vertical="center"/>
    </xf>
    <xf numFmtId="3" fontId="91" fillId="8" borderId="9" xfId="0" applyNumberFormat="1" applyFont="1" applyFill="1" applyBorder="1" applyAlignment="1">
      <alignment vertical="center"/>
    </xf>
    <xf numFmtId="3" fontId="91" fillId="0" borderId="9" xfId="5" applyFont="1" applyFill="1" applyBorder="1" applyAlignment="1">
      <alignment horizontal="right" vertical="center" wrapText="1"/>
      <protection locked="0"/>
    </xf>
    <xf numFmtId="3" fontId="91" fillId="0" borderId="9" xfId="5" quotePrefix="1" applyFont="1" applyFill="1" applyBorder="1" applyAlignment="1">
      <alignment horizontal="right" vertical="center" wrapText="1"/>
      <protection locked="0"/>
    </xf>
    <xf numFmtId="0" fontId="72" fillId="6" borderId="10" xfId="0" applyFont="1" applyFill="1" applyBorder="1" applyAlignment="1">
      <alignment vertical="center" wrapText="1"/>
    </xf>
    <xf numFmtId="3" fontId="92" fillId="8" borderId="10" xfId="0" applyNumberFormat="1" applyFont="1" applyFill="1" applyBorder="1" applyAlignment="1">
      <alignment vertical="center"/>
    </xf>
    <xf numFmtId="0" fontId="91" fillId="8" borderId="7" xfId="0" applyFont="1" applyFill="1" applyBorder="1" applyAlignment="1">
      <alignment vertical="center"/>
    </xf>
    <xf numFmtId="3" fontId="15" fillId="0" borderId="10" xfId="0" applyNumberFormat="1" applyFont="1" applyBorder="1" applyAlignment="1">
      <alignment vertical="center" wrapText="1"/>
    </xf>
    <xf numFmtId="165" fontId="91" fillId="0" borderId="7" xfId="33" applyNumberFormat="1" applyFont="1" applyFill="1" applyBorder="1" applyAlignment="1">
      <alignment vertical="center"/>
    </xf>
    <xf numFmtId="10" fontId="91" fillId="0" borderId="7" xfId="16" applyNumberFormat="1" applyFont="1" applyBorder="1" applyAlignment="1">
      <alignment vertical="center"/>
    </xf>
    <xf numFmtId="168" fontId="91" fillId="0" borderId="7" xfId="16" applyNumberFormat="1" applyFont="1" applyBorder="1" applyAlignment="1">
      <alignment vertical="center"/>
    </xf>
    <xf numFmtId="168" fontId="91" fillId="0" borderId="7" xfId="33" applyNumberFormat="1" applyFont="1" applyFill="1" applyBorder="1" applyAlignment="1">
      <alignment vertical="center"/>
    </xf>
    <xf numFmtId="165" fontId="91" fillId="0" borderId="9" xfId="33" applyNumberFormat="1" applyFont="1" applyFill="1" applyBorder="1" applyAlignment="1">
      <alignment vertical="center"/>
    </xf>
    <xf numFmtId="10" fontId="91" fillId="0" borderId="9" xfId="16" applyNumberFormat="1" applyFont="1" applyBorder="1" applyAlignment="1">
      <alignment vertical="center"/>
    </xf>
    <xf numFmtId="168" fontId="91" fillId="0" borderId="9" xfId="16" applyNumberFormat="1" applyFont="1" applyBorder="1" applyAlignment="1">
      <alignment vertical="center"/>
    </xf>
    <xf numFmtId="168" fontId="91" fillId="0" borderId="9" xfId="33" applyNumberFormat="1" applyFont="1" applyFill="1" applyBorder="1" applyAlignment="1">
      <alignment vertical="center"/>
    </xf>
    <xf numFmtId="165" fontId="91" fillId="0" borderId="10" xfId="33" applyNumberFormat="1" applyFont="1" applyFill="1" applyBorder="1" applyAlignment="1">
      <alignment vertical="center"/>
    </xf>
    <xf numFmtId="10" fontId="91" fillId="0" borderId="10" xfId="16" applyNumberFormat="1" applyFont="1" applyBorder="1" applyAlignment="1">
      <alignment vertical="center"/>
    </xf>
    <xf numFmtId="168" fontId="91" fillId="0" borderId="10" xfId="16" applyNumberFormat="1" applyFont="1" applyBorder="1" applyAlignment="1">
      <alignment vertical="center"/>
    </xf>
    <xf numFmtId="0" fontId="91" fillId="8" borderId="17" xfId="16" applyFont="1" applyFill="1" applyBorder="1" applyAlignment="1">
      <alignment vertical="center"/>
    </xf>
    <xf numFmtId="3" fontId="92" fillId="0" borderId="16" xfId="0" quotePrefix="1" applyNumberFormat="1" applyFont="1" applyBorder="1" applyAlignment="1">
      <alignment horizontal="right" vertical="center" wrapText="1"/>
    </xf>
    <xf numFmtId="3" fontId="91" fillId="0" borderId="8" xfId="0" quotePrefix="1" applyNumberFormat="1" applyFont="1" applyBorder="1" applyAlignment="1">
      <alignment horizontal="right" vertical="center" wrapText="1"/>
    </xf>
    <xf numFmtId="0" fontId="92" fillId="0" borderId="8" xfId="0" applyFont="1" applyBorder="1" applyAlignment="1">
      <alignment vertical="center" wrapText="1"/>
    </xf>
    <xf numFmtId="3" fontId="92" fillId="0" borderId="8" xfId="0" quotePrefix="1" applyNumberFormat="1" applyFont="1" applyBorder="1" applyAlignment="1">
      <alignment horizontal="right" vertical="center" wrapText="1"/>
    </xf>
    <xf numFmtId="0" fontId="91" fillId="4" borderId="8" xfId="0" applyFont="1" applyFill="1" applyBorder="1" applyAlignment="1">
      <alignment horizontal="right" vertical="center" wrapText="1"/>
    </xf>
    <xf numFmtId="0" fontId="92" fillId="0" borderId="8" xfId="0" applyFont="1" applyBorder="1" applyAlignment="1">
      <alignment horizontal="right" vertical="center" wrapText="1"/>
    </xf>
    <xf numFmtId="0" fontId="91" fillId="0" borderId="8" xfId="0" applyFont="1" applyBorder="1" applyAlignment="1">
      <alignment horizontal="right"/>
    </xf>
    <xf numFmtId="3" fontId="91" fillId="0" borderId="8" xfId="0" applyNumberFormat="1" applyFont="1" applyBorder="1" applyAlignment="1">
      <alignment horizontal="right" vertical="center" wrapText="1"/>
    </xf>
    <xf numFmtId="0" fontId="92" fillId="0" borderId="17" xfId="0" applyFont="1" applyBorder="1" applyAlignment="1">
      <alignment horizontal="center" vertical="center" wrapText="1"/>
    </xf>
    <xf numFmtId="3" fontId="92" fillId="0" borderId="17" xfId="0" applyNumberFormat="1" applyFont="1" applyBorder="1" applyAlignment="1">
      <alignment horizontal="right" vertical="center" wrapText="1"/>
    </xf>
    <xf numFmtId="0" fontId="92" fillId="0" borderId="4" xfId="0" applyFont="1" applyBorder="1" applyAlignment="1">
      <alignment horizontal="center" vertical="center" wrapText="1"/>
    </xf>
    <xf numFmtId="172" fontId="91" fillId="8" borderId="7" xfId="31" applyNumberFormat="1" applyFont="1" applyFill="1" applyBorder="1" applyAlignment="1">
      <alignment vertical="center"/>
    </xf>
    <xf numFmtId="172" fontId="91" fillId="8" borderId="8" xfId="31" applyNumberFormat="1" applyFont="1" applyFill="1" applyBorder="1" applyAlignment="1">
      <alignment vertical="center"/>
    </xf>
    <xf numFmtId="172" fontId="91" fillId="8" borderId="15" xfId="31" applyNumberFormat="1" applyFont="1" applyFill="1" applyBorder="1" applyAlignment="1">
      <alignment vertical="center"/>
    </xf>
    <xf numFmtId="172" fontId="92" fillId="8" borderId="10" xfId="31" applyNumberFormat="1" applyFont="1" applyFill="1" applyBorder="1" applyAlignment="1">
      <alignment vertical="center"/>
    </xf>
    <xf numFmtId="172" fontId="91" fillId="8" borderId="0" xfId="31" applyNumberFormat="1" applyFont="1" applyFill="1" applyBorder="1" applyAlignment="1">
      <alignment vertical="center"/>
    </xf>
    <xf numFmtId="172" fontId="91" fillId="8" borderId="16" xfId="31" applyNumberFormat="1" applyFont="1" applyFill="1" applyBorder="1" applyAlignment="1">
      <alignment vertical="center"/>
    </xf>
    <xf numFmtId="0" fontId="91" fillId="0" borderId="11" xfId="0" applyFont="1" applyBorder="1" applyAlignment="1">
      <alignment horizontal="justify" vertical="center" wrapText="1"/>
    </xf>
    <xf numFmtId="3" fontId="91" fillId="0" borderId="11" xfId="0" applyNumberFormat="1" applyFont="1" applyBorder="1" applyAlignment="1">
      <alignment vertical="center"/>
    </xf>
    <xf numFmtId="3" fontId="91" fillId="0" borderId="11" xfId="0" applyNumberFormat="1" applyFont="1" applyBorder="1" applyAlignment="1">
      <alignment horizontal="right" vertical="center"/>
    </xf>
    <xf numFmtId="3" fontId="91" fillId="0" borderId="8" xfId="0" applyNumberFormat="1" applyFont="1" applyBorder="1" applyAlignment="1">
      <alignment horizontal="right" vertical="center"/>
    </xf>
    <xf numFmtId="3" fontId="91" fillId="0" borderId="8" xfId="0" quotePrefix="1" applyNumberFormat="1" applyFont="1" applyBorder="1" applyAlignment="1">
      <alignment horizontal="right" vertical="center"/>
    </xf>
    <xf numFmtId="0" fontId="9" fillId="0" borderId="8" xfId="0" applyFont="1" applyBorder="1" applyAlignment="1">
      <alignment vertical="center"/>
    </xf>
    <xf numFmtId="3" fontId="92" fillId="0" borderId="9" xfId="0" applyNumberFormat="1" applyFont="1" applyBorder="1" applyAlignment="1">
      <alignment vertical="center"/>
    </xf>
    <xf numFmtId="3" fontId="92" fillId="0" borderId="9" xfId="0" applyNumberFormat="1" applyFont="1" applyBorder="1" applyAlignment="1">
      <alignment horizontal="right" vertical="center" wrapText="1"/>
    </xf>
    <xf numFmtId="3" fontId="91" fillId="0" borderId="8" xfId="0" applyNumberFormat="1" applyFont="1" applyBorder="1" applyAlignment="1">
      <alignment horizontal="left" vertical="center" indent="1"/>
    </xf>
    <xf numFmtId="3" fontId="92" fillId="0" borderId="8" xfId="0" applyNumberFormat="1" applyFont="1" applyBorder="1" applyAlignment="1">
      <alignment vertical="center"/>
    </xf>
    <xf numFmtId="3" fontId="91" fillId="0" borderId="8" xfId="0" applyNumberFormat="1" applyFont="1" applyBorder="1" applyAlignment="1">
      <alignment horizontal="left" vertical="center"/>
    </xf>
    <xf numFmtId="3" fontId="92" fillId="0" borderId="15" xfId="0" applyNumberFormat="1" applyFont="1" applyBorder="1" applyAlignment="1">
      <alignment vertical="center"/>
    </xf>
    <xf numFmtId="3" fontId="92" fillId="0" borderId="15" xfId="0" applyNumberFormat="1" applyFont="1" applyBorder="1" applyAlignment="1">
      <alignment horizontal="right" vertical="center"/>
    </xf>
    <xf numFmtId="3" fontId="92" fillId="0" borderId="10" xfId="0" applyNumberFormat="1" applyFont="1" applyBorder="1" applyAlignment="1">
      <alignment vertical="center"/>
    </xf>
    <xf numFmtId="3" fontId="92" fillId="0" borderId="10" xfId="0" applyNumberFormat="1" applyFont="1" applyBorder="1" applyAlignment="1">
      <alignment horizontal="right" vertical="center"/>
    </xf>
    <xf numFmtId="0" fontId="92" fillId="8" borderId="4" xfId="0" applyFont="1" applyFill="1" applyBorder="1" applyAlignment="1">
      <alignment horizontal="right" vertical="center" wrapText="1"/>
    </xf>
    <xf numFmtId="0" fontId="55" fillId="8" borderId="12" xfId="16" applyFont="1" applyFill="1" applyBorder="1" applyAlignment="1">
      <alignment horizontal="right" vertical="top"/>
    </xf>
    <xf numFmtId="0" fontId="55" fillId="8" borderId="12" xfId="16" applyFont="1" applyFill="1" applyBorder="1" applyAlignment="1">
      <alignment horizontal="right" wrapText="1"/>
    </xf>
    <xf numFmtId="0" fontId="55" fillId="8" borderId="12" xfId="16" applyFont="1" applyFill="1" applyBorder="1" applyAlignment="1">
      <alignment horizontal="right" vertical="center"/>
    </xf>
    <xf numFmtId="0" fontId="55" fillId="8" borderId="12" xfId="16" quotePrefix="1" applyFont="1" applyFill="1" applyBorder="1" applyAlignment="1">
      <alignment horizontal="right" vertical="center"/>
    </xf>
    <xf numFmtId="0" fontId="154" fillId="8" borderId="0" xfId="16" applyFont="1" applyFill="1"/>
    <xf numFmtId="0" fontId="143" fillId="8" borderId="0" xfId="16" applyFont="1" applyFill="1"/>
    <xf numFmtId="0" fontId="91" fillId="8" borderId="16" xfId="16" applyFont="1" applyFill="1" applyBorder="1" applyAlignment="1">
      <alignment vertical="center" wrapText="1"/>
    </xf>
    <xf numFmtId="3" fontId="91" fillId="12" borderId="16" xfId="32" applyNumberFormat="1" applyFont="1" applyFill="1" applyBorder="1" applyAlignment="1">
      <alignment vertical="center" wrapText="1"/>
    </xf>
    <xf numFmtId="3" fontId="91" fillId="8" borderId="16" xfId="32" applyNumberFormat="1" applyFont="1" applyFill="1" applyBorder="1" applyAlignment="1">
      <alignment horizontal="right" vertical="center"/>
    </xf>
    <xf numFmtId="3" fontId="91" fillId="12" borderId="8" xfId="32" applyNumberFormat="1" applyFont="1" applyFill="1" applyBorder="1" applyAlignment="1">
      <alignment vertical="center" wrapText="1"/>
    </xf>
    <xf numFmtId="3" fontId="91" fillId="8" borderId="8" xfId="32" applyNumberFormat="1" applyFont="1" applyFill="1" applyBorder="1" applyAlignment="1">
      <alignment horizontal="right" vertical="center"/>
    </xf>
    <xf numFmtId="0" fontId="91" fillId="8" borderId="15" xfId="16" applyFont="1" applyFill="1" applyBorder="1" applyAlignment="1">
      <alignment vertical="center" wrapText="1"/>
    </xf>
    <xf numFmtId="3" fontId="91" fillId="12" borderId="15" xfId="32" applyNumberFormat="1" applyFont="1" applyFill="1" applyBorder="1" applyAlignment="1">
      <alignment vertical="center" wrapText="1"/>
    </xf>
    <xf numFmtId="3" fontId="91" fillId="8" borderId="15" xfId="32" applyNumberFormat="1" applyFont="1" applyFill="1" applyBorder="1" applyAlignment="1">
      <alignment horizontal="right" vertical="center"/>
    </xf>
    <xf numFmtId="165" fontId="91" fillId="12" borderId="16" xfId="20" applyNumberFormat="1" applyFont="1" applyFill="1" applyBorder="1" applyAlignment="1">
      <alignment vertical="center" wrapText="1"/>
    </xf>
    <xf numFmtId="165" fontId="91" fillId="8" borderId="16" xfId="32" applyNumberFormat="1" applyFont="1" applyFill="1" applyBorder="1" applyAlignment="1">
      <alignment horizontal="right" vertical="center"/>
    </xf>
    <xf numFmtId="165" fontId="91" fillId="12" borderId="8" xfId="20" applyNumberFormat="1" applyFont="1" applyFill="1" applyBorder="1" applyAlignment="1">
      <alignment vertical="center" wrapText="1"/>
    </xf>
    <xf numFmtId="165" fontId="91" fillId="8" borderId="8" xfId="32" applyNumberFormat="1" applyFont="1" applyFill="1" applyBorder="1" applyAlignment="1">
      <alignment horizontal="right" vertical="center"/>
    </xf>
    <xf numFmtId="165" fontId="91" fillId="8" borderId="8" xfId="19" applyNumberFormat="1" applyFont="1" applyFill="1" applyBorder="1" applyAlignment="1">
      <alignment horizontal="right" vertical="center"/>
    </xf>
    <xf numFmtId="165" fontId="91" fillId="12" borderId="15" xfId="20" applyNumberFormat="1" applyFont="1" applyFill="1" applyBorder="1" applyAlignment="1">
      <alignment vertical="center" wrapText="1"/>
    </xf>
    <xf numFmtId="165" fontId="91" fillId="8" borderId="15" xfId="32" applyNumberFormat="1" applyFont="1" applyFill="1" applyBorder="1" applyAlignment="1">
      <alignment horizontal="right" vertical="center"/>
    </xf>
    <xf numFmtId="3" fontId="91" fillId="17" borderId="16" xfId="32" applyNumberFormat="1" applyFont="1" applyFill="1" applyBorder="1" applyAlignment="1">
      <alignment horizontal="right" vertical="center"/>
    </xf>
    <xf numFmtId="10" fontId="91" fillId="17" borderId="8" xfId="20" applyNumberFormat="1" applyFont="1" applyFill="1" applyBorder="1" applyAlignment="1">
      <alignment horizontal="right" vertical="center"/>
    </xf>
    <xf numFmtId="10" fontId="91" fillId="8" borderId="8" xfId="20" applyNumberFormat="1" applyFont="1" applyFill="1" applyBorder="1" applyAlignment="1">
      <alignment horizontal="right" vertical="center"/>
    </xf>
    <xf numFmtId="0" fontId="91" fillId="8" borderId="17" xfId="16" applyFont="1" applyFill="1" applyBorder="1" applyAlignment="1">
      <alignment horizontal="left" vertical="center"/>
    </xf>
    <xf numFmtId="0" fontId="91" fillId="8" borderId="17" xfId="16" applyFont="1" applyFill="1" applyBorder="1" applyAlignment="1">
      <alignment horizontal="left" vertical="center" wrapText="1"/>
    </xf>
    <xf numFmtId="10" fontId="91" fillId="8" borderId="17" xfId="32" applyNumberFormat="1" applyFont="1" applyFill="1" applyBorder="1" applyAlignment="1">
      <alignment horizontal="right" vertical="center"/>
    </xf>
    <xf numFmtId="0" fontId="91" fillId="0" borderId="16" xfId="0" quotePrefix="1" applyFont="1" applyBorder="1" applyAlignment="1">
      <alignment horizontal="center" vertical="center"/>
    </xf>
    <xf numFmtId="0" fontId="91" fillId="0" borderId="16" xfId="3" applyFont="1" applyBorder="1" applyAlignment="1">
      <alignment horizontal="left" vertical="center" wrapText="1" indent="1"/>
    </xf>
    <xf numFmtId="3" fontId="91" fillId="0" borderId="16" xfId="5" applyFont="1" applyFill="1" applyBorder="1" applyAlignment="1">
      <alignment horizontal="center" vertical="center"/>
      <protection locked="0"/>
    </xf>
    <xf numFmtId="0" fontId="91" fillId="0" borderId="8" xfId="0" quotePrefix="1" applyFont="1" applyBorder="1" applyAlignment="1">
      <alignment horizontal="center" vertical="center"/>
    </xf>
    <xf numFmtId="0" fontId="91" fillId="0" borderId="8" xfId="3" applyFont="1" applyBorder="1" applyAlignment="1">
      <alignment horizontal="left" vertical="center" wrapText="1" indent="1"/>
    </xf>
    <xf numFmtId="3" fontId="91" fillId="0" borderId="8" xfId="5" applyFont="1" applyFill="1" applyBorder="1" applyAlignment="1">
      <alignment horizontal="center" vertical="center" wrapText="1"/>
      <protection locked="0"/>
    </xf>
    <xf numFmtId="0" fontId="91" fillId="0" borderId="15" xfId="0" quotePrefix="1" applyFont="1" applyBorder="1" applyAlignment="1">
      <alignment horizontal="center" vertical="center"/>
    </xf>
    <xf numFmtId="0" fontId="91" fillId="0" borderId="15" xfId="3" applyFont="1" applyBorder="1" applyAlignment="1">
      <alignment horizontal="left" vertical="center" wrapText="1" indent="1"/>
    </xf>
    <xf numFmtId="3" fontId="91" fillId="0" borderId="15" xfId="5" applyFont="1" applyFill="1" applyBorder="1" applyAlignment="1">
      <alignment horizontal="center" vertical="center" wrapText="1"/>
      <protection locked="0"/>
    </xf>
    <xf numFmtId="3" fontId="91" fillId="0" borderId="16" xfId="31" applyNumberFormat="1" applyFont="1" applyFill="1" applyBorder="1" applyAlignment="1">
      <alignment horizontal="center" vertical="center" wrapText="1"/>
    </xf>
    <xf numFmtId="3" fontId="91" fillId="0" borderId="8" xfId="31" applyNumberFormat="1" applyFont="1" applyFill="1" applyBorder="1" applyAlignment="1">
      <alignment horizontal="center" vertical="center" wrapText="1"/>
    </xf>
    <xf numFmtId="3" fontId="91" fillId="0" borderId="8" xfId="31" quotePrefix="1" applyNumberFormat="1" applyFont="1" applyFill="1" applyBorder="1" applyAlignment="1">
      <alignment horizontal="center" vertical="center" wrapText="1"/>
    </xf>
    <xf numFmtId="3" fontId="91" fillId="0" borderId="9" xfId="31" applyNumberFormat="1" applyFont="1" applyFill="1" applyBorder="1" applyAlignment="1">
      <alignment horizontal="center" vertical="center" wrapText="1"/>
    </xf>
    <xf numFmtId="3" fontId="92" fillId="0" borderId="10" xfId="31" quotePrefix="1" applyNumberFormat="1" applyFont="1" applyFill="1" applyBorder="1" applyAlignment="1">
      <alignment horizontal="center" vertical="center"/>
    </xf>
    <xf numFmtId="0" fontId="91" fillId="8" borderId="7" xfId="0" applyFont="1" applyFill="1" applyBorder="1" applyAlignment="1">
      <alignment horizontal="center" vertical="center"/>
    </xf>
    <xf numFmtId="0" fontId="91" fillId="8" borderId="7" xfId="0" applyFont="1" applyFill="1" applyBorder="1" applyAlignment="1">
      <alignment vertical="center" wrapText="1"/>
    </xf>
    <xf numFmtId="3" fontId="91" fillId="8" borderId="7" xfId="31" quotePrefix="1" applyNumberFormat="1" applyFont="1" applyFill="1" applyBorder="1" applyAlignment="1">
      <alignment vertical="center"/>
    </xf>
    <xf numFmtId="3" fontId="91" fillId="8" borderId="7" xfId="31" applyNumberFormat="1" applyFont="1" applyFill="1" applyBorder="1" applyAlignment="1">
      <alignment vertical="center"/>
    </xf>
    <xf numFmtId="3" fontId="91" fillId="8" borderId="8" xfId="31" quotePrefix="1" applyNumberFormat="1" applyFont="1" applyFill="1" applyBorder="1" applyAlignment="1">
      <alignment vertical="center"/>
    </xf>
    <xf numFmtId="3" fontId="91" fillId="8" borderId="8" xfId="31" applyNumberFormat="1" applyFont="1" applyFill="1" applyBorder="1" applyAlignment="1">
      <alignment vertical="center"/>
    </xf>
    <xf numFmtId="0" fontId="91" fillId="8" borderId="8" xfId="8" applyFont="1" applyFill="1" applyBorder="1" applyAlignment="1">
      <alignment vertical="center" wrapText="1"/>
    </xf>
    <xf numFmtId="0" fontId="92" fillId="8" borderId="17" xfId="0" applyFont="1" applyFill="1" applyBorder="1" applyAlignment="1">
      <alignment horizontal="center" vertical="center"/>
    </xf>
    <xf numFmtId="0" fontId="92" fillId="8" borderId="17" xfId="0" quotePrefix="1" applyFont="1" applyFill="1" applyBorder="1" applyAlignment="1">
      <alignment vertical="center" wrapText="1"/>
    </xf>
    <xf numFmtId="3" fontId="91" fillId="8" borderId="17" xfId="31" quotePrefix="1" applyNumberFormat="1" applyFont="1" applyFill="1" applyBorder="1" applyAlignment="1">
      <alignment vertical="center" wrapText="1"/>
    </xf>
    <xf numFmtId="3" fontId="91" fillId="8" borderId="16" xfId="31" quotePrefix="1" applyNumberFormat="1" applyFont="1" applyFill="1" applyBorder="1" applyAlignment="1">
      <alignment vertical="center" wrapText="1"/>
    </xf>
    <xf numFmtId="3" fontId="91" fillId="8" borderId="16" xfId="31" applyNumberFormat="1" applyFont="1" applyFill="1" applyBorder="1" applyAlignment="1">
      <alignment vertical="center"/>
    </xf>
    <xf numFmtId="0" fontId="91" fillId="8" borderId="8" xfId="0" applyFont="1" applyFill="1" applyBorder="1" applyAlignment="1">
      <alignment horizontal="justify" vertical="center"/>
    </xf>
    <xf numFmtId="3" fontId="91" fillId="8" borderId="8" xfId="31" quotePrefix="1" applyNumberFormat="1" applyFont="1" applyFill="1" applyBorder="1" applyAlignment="1">
      <alignment vertical="center" wrapText="1"/>
    </xf>
    <xf numFmtId="0" fontId="91" fillId="8" borderId="8" xfId="8" applyFont="1" applyFill="1" applyBorder="1" applyAlignment="1">
      <alignment horizontal="justify" vertical="center"/>
    </xf>
    <xf numFmtId="0" fontId="91" fillId="8" borderId="8" xfId="0" applyFont="1" applyFill="1" applyBorder="1" applyAlignment="1">
      <alignment horizontal="left" vertical="center" wrapText="1"/>
    </xf>
    <xf numFmtId="0" fontId="91" fillId="8" borderId="15" xfId="0" applyFont="1" applyFill="1" applyBorder="1" applyAlignment="1">
      <alignment horizontal="center" vertical="center"/>
    </xf>
    <xf numFmtId="0" fontId="92" fillId="8" borderId="15" xfId="0" applyFont="1" applyFill="1" applyBorder="1" applyAlignment="1">
      <alignment horizontal="justify" vertical="center"/>
    </xf>
    <xf numFmtId="3" fontId="91" fillId="8" borderId="15" xfId="8" quotePrefix="1" applyNumberFormat="1" applyFont="1" applyFill="1" applyBorder="1" applyAlignment="1">
      <alignment vertical="center" wrapText="1"/>
    </xf>
    <xf numFmtId="3" fontId="91" fillId="8" borderId="15" xfId="8" applyNumberFormat="1" applyFont="1" applyFill="1" applyBorder="1" applyAlignment="1">
      <alignment vertical="center"/>
    </xf>
    <xf numFmtId="3" fontId="91" fillId="8" borderId="15" xfId="31" quotePrefix="1" applyNumberFormat="1" applyFont="1" applyFill="1" applyBorder="1" applyAlignment="1">
      <alignment vertical="center" wrapText="1"/>
    </xf>
    <xf numFmtId="3" fontId="91" fillId="8" borderId="16" xfId="31" quotePrefix="1" applyNumberFormat="1" applyFont="1" applyFill="1" applyBorder="1" applyAlignment="1">
      <alignment vertical="center"/>
    </xf>
    <xf numFmtId="0" fontId="91" fillId="8" borderId="15" xfId="8" applyFont="1" applyFill="1" applyBorder="1" applyAlignment="1">
      <alignment horizontal="justify" vertical="center"/>
    </xf>
    <xf numFmtId="0" fontId="92" fillId="8" borderId="15" xfId="8" applyFont="1" applyFill="1" applyBorder="1" applyAlignment="1">
      <alignment horizontal="justify" vertical="center"/>
    </xf>
    <xf numFmtId="3" fontId="91" fillId="8" borderId="15" xfId="31" applyNumberFormat="1" applyFont="1" applyFill="1" applyBorder="1" applyAlignment="1">
      <alignment vertical="center"/>
    </xf>
    <xf numFmtId="0" fontId="91" fillId="8" borderId="16" xfId="0" applyFont="1" applyFill="1" applyBorder="1" applyAlignment="1">
      <alignment vertical="center"/>
    </xf>
    <xf numFmtId="165" fontId="91" fillId="8" borderId="16" xfId="7" quotePrefix="1" applyNumberFormat="1" applyFont="1" applyFill="1" applyBorder="1" applyAlignment="1">
      <alignment vertical="center" wrapText="1"/>
    </xf>
    <xf numFmtId="165" fontId="91" fillId="8" borderId="8" xfId="7" quotePrefix="1" applyNumberFormat="1" applyFont="1" applyFill="1" applyBorder="1" applyAlignment="1">
      <alignment vertical="center" wrapText="1"/>
    </xf>
    <xf numFmtId="165" fontId="91" fillId="8" borderId="8" xfId="7" applyNumberFormat="1" applyFont="1" applyFill="1" applyBorder="1" applyAlignment="1">
      <alignment vertical="center"/>
    </xf>
    <xf numFmtId="165" fontId="91" fillId="8" borderId="8" xfId="7" quotePrefix="1" applyNumberFormat="1" applyFont="1" applyFill="1" applyBorder="1" applyAlignment="1">
      <alignment vertical="center"/>
    </xf>
    <xf numFmtId="0" fontId="92" fillId="8" borderId="16" xfId="0" applyFont="1" applyFill="1" applyBorder="1" applyAlignment="1">
      <alignment vertical="center"/>
    </xf>
    <xf numFmtId="0" fontId="91" fillId="8" borderId="0" xfId="0" applyFont="1" applyFill="1" applyAlignment="1">
      <alignment horizontal="center" vertical="center" wrapText="1"/>
    </xf>
    <xf numFmtId="0" fontId="91" fillId="8" borderId="0" xfId="0" applyFont="1" applyFill="1" applyAlignment="1">
      <alignment vertical="center" wrapText="1"/>
    </xf>
    <xf numFmtId="0" fontId="91" fillId="8" borderId="0" xfId="0" quotePrefix="1" applyFont="1" applyFill="1" applyAlignment="1">
      <alignment horizontal="center" vertical="center" wrapText="1"/>
    </xf>
    <xf numFmtId="0" fontId="91" fillId="8" borderId="17" xfId="0" applyFont="1" applyFill="1" applyBorder="1" applyAlignment="1">
      <alignment horizontal="center" vertical="center" wrapText="1"/>
    </xf>
    <xf numFmtId="0" fontId="91" fillId="8" borderId="17" xfId="0" applyFont="1" applyFill="1" applyBorder="1" applyAlignment="1">
      <alignment vertical="center" wrapText="1"/>
    </xf>
    <xf numFmtId="165" fontId="91" fillId="8" borderId="17" xfId="7" quotePrefix="1" applyNumberFormat="1" applyFont="1" applyFill="1" applyBorder="1" applyAlignment="1">
      <alignment vertical="center" wrapText="1"/>
    </xf>
    <xf numFmtId="165" fontId="91" fillId="8" borderId="17" xfId="7" quotePrefix="1" applyNumberFormat="1" applyFont="1" applyFill="1" applyBorder="1" applyAlignment="1">
      <alignment vertical="center"/>
    </xf>
    <xf numFmtId="3" fontId="91" fillId="0" borderId="16" xfId="0" applyNumberFormat="1" applyFont="1" applyBorder="1" applyAlignment="1">
      <alignment horizontal="right" vertical="center"/>
    </xf>
    <xf numFmtId="3" fontId="91" fillId="8" borderId="16" xfId="0" applyNumberFormat="1" applyFont="1" applyFill="1" applyBorder="1" applyAlignment="1">
      <alignment horizontal="right" vertical="center"/>
    </xf>
    <xf numFmtId="3" fontId="91" fillId="8" borderId="8" xfId="0" applyNumberFormat="1" applyFont="1" applyFill="1" applyBorder="1" applyAlignment="1">
      <alignment horizontal="right" vertical="center"/>
    </xf>
    <xf numFmtId="3" fontId="91" fillId="5" borderId="8" xfId="0" applyNumberFormat="1" applyFont="1" applyFill="1" applyBorder="1" applyAlignment="1">
      <alignment horizontal="right" vertical="center"/>
    </xf>
    <xf numFmtId="3" fontId="91" fillId="0" borderId="9" xfId="0" applyNumberFormat="1" applyFont="1" applyBorder="1" applyAlignment="1">
      <alignment horizontal="right" vertical="center"/>
    </xf>
    <xf numFmtId="3" fontId="91" fillId="5" borderId="9" xfId="0" applyNumberFormat="1" applyFont="1" applyFill="1" applyBorder="1" applyAlignment="1">
      <alignment horizontal="right" vertical="center"/>
    </xf>
    <xf numFmtId="0" fontId="91" fillId="0" borderId="16" xfId="0" applyFont="1" applyBorder="1" applyAlignment="1">
      <alignment horizontal="center" vertical="center"/>
    </xf>
    <xf numFmtId="0" fontId="91" fillId="0" borderId="9" xfId="0" applyFont="1" applyBorder="1" applyAlignment="1">
      <alignment horizontal="center" vertical="center"/>
    </xf>
    <xf numFmtId="3" fontId="91" fillId="8" borderId="9" xfId="0" applyNumberFormat="1" applyFont="1" applyFill="1" applyBorder="1" applyAlignment="1">
      <alignment horizontal="right" vertical="center"/>
    </xf>
    <xf numFmtId="0" fontId="92" fillId="0" borderId="10" xfId="0" applyFont="1" applyBorder="1" applyAlignment="1">
      <alignment horizontal="center" vertical="center"/>
    </xf>
    <xf numFmtId="3" fontId="92" fillId="8" borderId="10" xfId="0" applyNumberFormat="1" applyFont="1" applyFill="1" applyBorder="1" applyAlignment="1">
      <alignment horizontal="right" vertical="center"/>
    </xf>
    <xf numFmtId="3" fontId="92" fillId="0" borderId="16" xfId="0" quotePrefix="1" applyNumberFormat="1" applyFont="1" applyBorder="1" applyAlignment="1">
      <alignment vertical="center" wrapText="1"/>
    </xf>
    <xf numFmtId="3" fontId="91" fillId="0" borderId="8" xfId="0" quotePrefix="1" applyNumberFormat="1" applyFont="1" applyBorder="1" applyAlignment="1">
      <alignment vertical="center" wrapText="1"/>
    </xf>
    <xf numFmtId="3" fontId="91" fillId="0" borderId="8" xfId="0" applyNumberFormat="1" applyFont="1" applyBorder="1" applyAlignment="1">
      <alignment vertical="center" wrapText="1"/>
    </xf>
    <xf numFmtId="3" fontId="92" fillId="0" borderId="17" xfId="0" quotePrefix="1" applyNumberFormat="1" applyFont="1" applyBorder="1" applyAlignment="1">
      <alignment vertical="center" wrapText="1"/>
    </xf>
    <xf numFmtId="49" fontId="92" fillId="5" borderId="16" xfId="0" applyNumberFormat="1" applyFont="1" applyFill="1" applyBorder="1" applyAlignment="1">
      <alignment vertical="center"/>
    </xf>
    <xf numFmtId="49" fontId="91" fillId="5" borderId="8" xfId="0" applyNumberFormat="1" applyFont="1" applyFill="1" applyBorder="1" applyAlignment="1">
      <alignment vertical="center"/>
    </xf>
    <xf numFmtId="49" fontId="92" fillId="5" borderId="17" xfId="0" applyNumberFormat="1" applyFont="1" applyFill="1" applyBorder="1" applyAlignment="1">
      <alignment vertical="center"/>
    </xf>
    <xf numFmtId="0" fontId="92" fillId="8" borderId="4" xfId="0" applyFont="1" applyFill="1" applyBorder="1" applyAlignment="1">
      <alignment horizontal="center" vertical="center" wrapText="1"/>
    </xf>
    <xf numFmtId="3" fontId="91" fillId="0" borderId="11" xfId="0" applyNumberFormat="1" applyFont="1" applyBorder="1" applyAlignment="1">
      <alignment vertical="center" wrapText="1"/>
    </xf>
    <xf numFmtId="3" fontId="91" fillId="8" borderId="11" xfId="0" applyNumberFormat="1" applyFont="1" applyFill="1" applyBorder="1" applyAlignment="1">
      <alignment vertical="center" wrapText="1"/>
    </xf>
    <xf numFmtId="3" fontId="91" fillId="8" borderId="8" xfId="0" applyNumberFormat="1" applyFont="1" applyFill="1" applyBorder="1" applyAlignment="1">
      <alignment vertical="center" wrapText="1"/>
    </xf>
    <xf numFmtId="3" fontId="91" fillId="0" borderId="9" xfId="0" applyNumberFormat="1" applyFont="1" applyBorder="1" applyAlignment="1">
      <alignment vertical="center" wrapText="1"/>
    </xf>
    <xf numFmtId="3" fontId="91" fillId="8" borderId="9" xfId="0" applyNumberFormat="1" applyFont="1" applyFill="1" applyBorder="1" applyAlignment="1">
      <alignment vertical="center" wrapText="1"/>
    </xf>
    <xf numFmtId="3" fontId="92" fillId="0" borderId="10" xfId="0" applyNumberFormat="1" applyFont="1" applyBorder="1" applyAlignment="1">
      <alignment vertical="center" wrapText="1"/>
    </xf>
    <xf numFmtId="3" fontId="91" fillId="0" borderId="10" xfId="0" applyNumberFormat="1" applyFont="1" applyBorder="1" applyAlignment="1">
      <alignment vertical="center" wrapText="1"/>
    </xf>
    <xf numFmtId="3" fontId="9" fillId="0" borderId="7" xfId="0" applyNumberFormat="1" applyFont="1" applyBorder="1" applyAlignment="1">
      <alignment vertical="center" wrapText="1"/>
    </xf>
    <xf numFmtId="3" fontId="9" fillId="0" borderId="7" xfId="0" quotePrefix="1" applyNumberFormat="1" applyFont="1" applyBorder="1" applyAlignment="1">
      <alignment vertical="center" wrapText="1"/>
    </xf>
    <xf numFmtId="0" fontId="156" fillId="7" borderId="7" xfId="0" applyFont="1" applyFill="1" applyBorder="1" applyAlignment="1">
      <alignment horizontal="center" vertical="center" wrapText="1"/>
    </xf>
    <xf numFmtId="3" fontId="9" fillId="0" borderId="8" xfId="0" applyNumberFormat="1" applyFont="1" applyBorder="1" applyAlignment="1">
      <alignment vertical="center" wrapText="1"/>
    </xf>
    <xf numFmtId="0" fontId="15" fillId="7" borderId="8" xfId="0" applyFont="1" applyFill="1" applyBorder="1" applyAlignment="1">
      <alignment vertical="center" wrapText="1"/>
    </xf>
    <xf numFmtId="0" fontId="157" fillId="7" borderId="8" xfId="0" applyFont="1" applyFill="1" applyBorder="1" applyAlignment="1">
      <alignment horizontal="center" vertical="center" wrapText="1"/>
    </xf>
    <xf numFmtId="0" fontId="156" fillId="7" borderId="8" xfId="0" applyFont="1" applyFill="1" applyBorder="1" applyAlignment="1">
      <alignment horizontal="center" vertical="center" wrapText="1"/>
    </xf>
    <xf numFmtId="0" fontId="158" fillId="7" borderId="8" xfId="0" applyFont="1" applyFill="1" applyBorder="1" applyAlignment="1">
      <alignment vertical="center" wrapText="1"/>
    </xf>
    <xf numFmtId="3" fontId="9" fillId="0" borderId="9" xfId="0" applyNumberFormat="1" applyFont="1" applyBorder="1" applyAlignment="1">
      <alignment vertical="center" wrapText="1"/>
    </xf>
    <xf numFmtId="0" fontId="158" fillId="7" borderId="9" xfId="0" applyFont="1" applyFill="1" applyBorder="1" applyAlignment="1">
      <alignment vertical="center" wrapText="1"/>
    </xf>
    <xf numFmtId="0" fontId="156" fillId="7" borderId="9" xfId="0" applyFont="1" applyFill="1" applyBorder="1" applyAlignment="1">
      <alignment horizontal="center" vertical="center" wrapText="1"/>
    </xf>
    <xf numFmtId="3" fontId="91" fillId="0" borderId="7" xfId="0" applyNumberFormat="1" applyFont="1" applyBorder="1" applyAlignment="1">
      <alignment vertical="center" wrapText="1"/>
    </xf>
    <xf numFmtId="3" fontId="92" fillId="8" borderId="10" xfId="0" applyNumberFormat="1" applyFont="1" applyFill="1" applyBorder="1" applyAlignment="1">
      <alignment vertical="center" wrapText="1"/>
    </xf>
    <xf numFmtId="3" fontId="15" fillId="0" borderId="7" xfId="0" applyNumberFormat="1" applyFont="1" applyBorder="1" applyAlignment="1">
      <alignment horizontal="right" vertical="center" wrapText="1"/>
    </xf>
    <xf numFmtId="3" fontId="15" fillId="0" borderId="8" xfId="0" applyNumberFormat="1" applyFont="1" applyBorder="1" applyAlignment="1">
      <alignment horizontal="right" vertical="center" wrapText="1"/>
    </xf>
    <xf numFmtId="3" fontId="15" fillId="7" borderId="8" xfId="0" applyNumberFormat="1" applyFont="1" applyFill="1" applyBorder="1" applyAlignment="1">
      <alignment horizontal="right" vertical="center" wrapText="1"/>
    </xf>
    <xf numFmtId="3" fontId="139" fillId="7" borderId="8" xfId="0" applyNumberFormat="1" applyFont="1" applyFill="1" applyBorder="1" applyAlignment="1">
      <alignment horizontal="right" vertical="center"/>
    </xf>
    <xf numFmtId="3" fontId="139" fillId="0" borderId="8" xfId="0" applyNumberFormat="1" applyFont="1" applyBorder="1" applyAlignment="1">
      <alignment horizontal="right" vertical="center" wrapText="1"/>
    </xf>
    <xf numFmtId="3" fontId="139" fillId="0" borderId="8" xfId="0" applyNumberFormat="1" applyFont="1" applyBorder="1" applyAlignment="1">
      <alignment horizontal="right" vertical="center"/>
    </xf>
    <xf numFmtId="3" fontId="139" fillId="0" borderId="17" xfId="0" applyNumberFormat="1" applyFont="1" applyBorder="1" applyAlignment="1">
      <alignment horizontal="right" vertical="center" wrapText="1"/>
    </xf>
    <xf numFmtId="3" fontId="139" fillId="0" borderId="17" xfId="0" applyNumberFormat="1" applyFont="1" applyBorder="1" applyAlignment="1">
      <alignment horizontal="right" vertical="center"/>
    </xf>
    <xf numFmtId="3" fontId="91" fillId="0" borderId="16" xfId="0" applyNumberFormat="1" applyFont="1" applyBorder="1" applyAlignment="1">
      <alignment horizontal="center" vertical="center" wrapText="1"/>
    </xf>
    <xf numFmtId="49" fontId="91" fillId="5" borderId="16" xfId="0" applyNumberFormat="1" applyFont="1" applyFill="1" applyBorder="1" applyAlignment="1">
      <alignment vertical="center" wrapText="1"/>
    </xf>
    <xf numFmtId="3" fontId="91" fillId="0" borderId="8" xfId="0" quotePrefix="1" applyNumberFormat="1" applyFont="1" applyBorder="1" applyAlignment="1">
      <alignment horizontal="center" vertical="center" wrapText="1"/>
    </xf>
    <xf numFmtId="3" fontId="91" fillId="0" borderId="9" xfId="0" quotePrefix="1" applyNumberFormat="1" applyFont="1" applyBorder="1" applyAlignment="1">
      <alignment horizontal="center" vertical="center" wrapText="1"/>
    </xf>
    <xf numFmtId="3" fontId="92" fillId="0" borderId="10" xfId="0" quotePrefix="1" applyNumberFormat="1" applyFont="1" applyBorder="1" applyAlignment="1">
      <alignment horizontal="center" vertical="center"/>
    </xf>
    <xf numFmtId="3" fontId="91" fillId="8" borderId="11" xfId="13" applyNumberFormat="1" applyFont="1" applyFill="1" applyBorder="1" applyAlignment="1">
      <alignment horizontal="right" vertical="center" wrapText="1"/>
    </xf>
    <xf numFmtId="3" fontId="91" fillId="8" borderId="8" xfId="13" applyNumberFormat="1" applyFont="1" applyFill="1" applyBorder="1" applyAlignment="1">
      <alignment horizontal="right" vertical="center" wrapText="1"/>
    </xf>
    <xf numFmtId="3" fontId="91" fillId="8" borderId="17" xfId="13" applyNumberFormat="1" applyFont="1" applyFill="1" applyBorder="1" applyAlignment="1">
      <alignment horizontal="right" vertical="center" wrapText="1"/>
    </xf>
    <xf numFmtId="3" fontId="91" fillId="8" borderId="16" xfId="13" applyNumberFormat="1" applyFont="1" applyFill="1" applyBorder="1" applyAlignment="1">
      <alignment horizontal="right" vertical="center" wrapText="1"/>
    </xf>
    <xf numFmtId="0" fontId="140" fillId="7" borderId="7" xfId="15" applyFont="1" applyFill="1" applyBorder="1" applyAlignment="1">
      <alignment vertical="center" wrapText="1"/>
    </xf>
    <xf numFmtId="0" fontId="140" fillId="7" borderId="8" xfId="15" applyFont="1" applyFill="1" applyBorder="1" applyAlignment="1">
      <alignment vertical="center" wrapText="1"/>
    </xf>
    <xf numFmtId="0" fontId="140" fillId="7" borderId="17" xfId="15" applyFont="1" applyFill="1" applyBorder="1" applyAlignment="1">
      <alignment vertical="center" wrapText="1"/>
    </xf>
    <xf numFmtId="3" fontId="91" fillId="12" borderId="11" xfId="16" applyNumberFormat="1" applyFont="1" applyFill="1" applyBorder="1" applyAlignment="1">
      <alignment horizontal="right" vertical="center"/>
    </xf>
    <xf numFmtId="9" fontId="91" fillId="12" borderId="11" xfId="7" applyFont="1" applyFill="1" applyBorder="1" applyAlignment="1">
      <alignment horizontal="right" vertical="center"/>
    </xf>
    <xf numFmtId="3" fontId="91" fillId="12" borderId="8" xfId="16" applyNumberFormat="1" applyFont="1" applyFill="1" applyBorder="1" applyAlignment="1">
      <alignment horizontal="right" vertical="center"/>
    </xf>
    <xf numFmtId="9" fontId="91" fillId="12" borderId="8" xfId="7" applyFont="1" applyFill="1" applyBorder="1" applyAlignment="1">
      <alignment horizontal="right" vertical="center"/>
    </xf>
    <xf numFmtId="3" fontId="91" fillId="12" borderId="17" xfId="16" applyNumberFormat="1" applyFont="1" applyFill="1" applyBorder="1" applyAlignment="1">
      <alignment horizontal="right" vertical="center"/>
    </xf>
    <xf numFmtId="9" fontId="91" fillId="12" borderId="17" xfId="7" applyFont="1" applyFill="1" applyBorder="1" applyAlignment="1">
      <alignment horizontal="right" vertical="center"/>
    </xf>
    <xf numFmtId="3" fontId="91" fillId="0" borderId="11" xfId="0" applyNumberFormat="1" applyFont="1" applyBorder="1" applyAlignment="1">
      <alignment horizontal="center" vertical="center" wrapText="1"/>
    </xf>
    <xf numFmtId="10" fontId="91" fillId="0" borderId="11" xfId="0" applyNumberFormat="1" applyFont="1" applyBorder="1" applyAlignment="1">
      <alignment horizontal="center" vertical="center" wrapText="1"/>
    </xf>
    <xf numFmtId="10" fontId="91" fillId="0" borderId="8" xfId="0" applyNumberFormat="1" applyFont="1" applyBorder="1" applyAlignment="1">
      <alignment horizontal="center" vertical="center" wrapText="1"/>
    </xf>
    <xf numFmtId="9" fontId="91" fillId="0" borderId="17" xfId="0" applyNumberFormat="1" applyFont="1" applyBorder="1" applyAlignment="1">
      <alignment horizontal="center"/>
    </xf>
    <xf numFmtId="0" fontId="58" fillId="0" borderId="10" xfId="0" applyFont="1" applyBorder="1" applyAlignment="1">
      <alignment horizontal="center" vertical="center" wrapText="1"/>
    </xf>
    <xf numFmtId="3" fontId="139" fillId="0" borderId="11" xfId="0" applyNumberFormat="1" applyFont="1" applyBorder="1" applyAlignment="1">
      <alignment vertical="center" wrapText="1"/>
    </xf>
    <xf numFmtId="165" fontId="139" fillId="0" borderId="11" xfId="7" applyNumberFormat="1" applyFont="1" applyBorder="1" applyAlignment="1">
      <alignment vertical="center" wrapText="1"/>
    </xf>
    <xf numFmtId="3" fontId="159" fillId="5" borderId="8" xfId="0" applyNumberFormat="1" applyFont="1" applyFill="1" applyBorder="1" applyAlignment="1">
      <alignment vertical="center" wrapText="1"/>
    </xf>
    <xf numFmtId="3" fontId="139" fillId="0" borderId="8" xfId="0" applyNumberFormat="1" applyFont="1" applyBorder="1" applyAlignment="1">
      <alignment vertical="center" wrapText="1"/>
    </xf>
    <xf numFmtId="165" fontId="139" fillId="0" borderId="8" xfId="7" applyNumberFormat="1" applyFont="1" applyBorder="1" applyAlignment="1">
      <alignment vertical="center" wrapText="1"/>
    </xf>
    <xf numFmtId="3" fontId="160" fillId="5" borderId="8" xfId="0" applyNumberFormat="1" applyFont="1" applyFill="1" applyBorder="1" applyAlignment="1">
      <alignment vertical="center" wrapText="1"/>
    </xf>
    <xf numFmtId="3" fontId="139" fillId="0" borderId="9" xfId="0" applyNumberFormat="1" applyFont="1" applyBorder="1" applyAlignment="1">
      <alignment vertical="center" wrapText="1"/>
    </xf>
    <xf numFmtId="165" fontId="139" fillId="0" borderId="9" xfId="7" applyNumberFormat="1" applyFont="1" applyBorder="1" applyAlignment="1">
      <alignment vertical="center" wrapText="1"/>
    </xf>
    <xf numFmtId="3" fontId="161" fillId="0" borderId="10" xfId="0" applyNumberFormat="1" applyFont="1" applyBorder="1" applyAlignment="1">
      <alignment vertical="center" wrapText="1"/>
    </xf>
    <xf numFmtId="3" fontId="139" fillId="0" borderId="10" xfId="0" applyNumberFormat="1" applyFont="1" applyBorder="1" applyAlignment="1">
      <alignment vertical="center" wrapText="1"/>
    </xf>
    <xf numFmtId="165" fontId="139" fillId="0" borderId="10" xfId="7" applyNumberFormat="1" applyFont="1" applyBorder="1" applyAlignment="1">
      <alignment vertical="center" wrapText="1"/>
    </xf>
    <xf numFmtId="0" fontId="92" fillId="0" borderId="0" xfId="0" applyFont="1" applyAlignment="1">
      <alignment wrapText="1"/>
    </xf>
    <xf numFmtId="0" fontId="92" fillId="8" borderId="11" xfId="0" applyFont="1" applyFill="1" applyBorder="1" applyAlignment="1">
      <alignment wrapText="1"/>
    </xf>
    <xf numFmtId="0" fontId="92" fillId="8" borderId="11" xfId="0" applyFont="1" applyFill="1" applyBorder="1" applyAlignment="1">
      <alignment horizontal="left" vertical="center" wrapText="1"/>
    </xf>
    <xf numFmtId="3" fontId="92" fillId="0" borderId="11" xfId="0" applyNumberFormat="1" applyFont="1" applyBorder="1" applyAlignment="1">
      <alignment horizontal="center" vertical="center" wrapText="1"/>
    </xf>
    <xf numFmtId="10" fontId="92" fillId="0" borderId="11" xfId="0" applyNumberFormat="1" applyFont="1" applyBorder="1" applyAlignment="1">
      <alignment horizontal="center" vertical="center" wrapText="1"/>
    </xf>
    <xf numFmtId="165" fontId="92" fillId="8" borderId="11" xfId="0" applyNumberFormat="1" applyFont="1" applyFill="1" applyBorder="1" applyAlignment="1">
      <alignment horizontal="center" vertical="center" wrapText="1"/>
    </xf>
    <xf numFmtId="0" fontId="92" fillId="8" borderId="0" xfId="13" applyFont="1" applyFill="1" applyAlignment="1">
      <alignment horizontal="left" vertical="center" wrapText="1"/>
    </xf>
    <xf numFmtId="0" fontId="91" fillId="0" borderId="0" xfId="0" applyFont="1" applyAlignment="1">
      <alignment wrapText="1"/>
    </xf>
    <xf numFmtId="0" fontId="91" fillId="8" borderId="8" xfId="0" applyFont="1" applyFill="1" applyBorder="1" applyAlignment="1">
      <alignment wrapText="1"/>
    </xf>
    <xf numFmtId="0" fontId="91" fillId="8" borderId="8" xfId="0" applyFont="1" applyFill="1" applyBorder="1" applyAlignment="1">
      <alignment horizontal="left" vertical="center" wrapText="1" indent="3"/>
    </xf>
    <xf numFmtId="165" fontId="162" fillId="8" borderId="8" xfId="0" applyNumberFormat="1" applyFont="1" applyFill="1" applyBorder="1" applyAlignment="1">
      <alignment horizontal="center" vertical="center" wrapText="1"/>
    </xf>
    <xf numFmtId="0" fontId="92" fillId="8" borderId="8" xfId="0" applyFont="1" applyFill="1" applyBorder="1" applyAlignment="1">
      <alignment wrapText="1"/>
    </xf>
    <xf numFmtId="0" fontId="92" fillId="8" borderId="8" xfId="0" applyFont="1" applyFill="1" applyBorder="1" applyAlignment="1">
      <alignment horizontal="left" vertical="center" wrapText="1"/>
    </xf>
    <xf numFmtId="3" fontId="92" fillId="0" borderId="8" xfId="0" applyNumberFormat="1" applyFont="1" applyBorder="1" applyAlignment="1">
      <alignment horizontal="center" vertical="center" wrapText="1"/>
    </xf>
    <xf numFmtId="10" fontId="92" fillId="0" borderId="8" xfId="0" applyNumberFormat="1" applyFont="1" applyBorder="1" applyAlignment="1">
      <alignment horizontal="center" vertical="center" wrapText="1"/>
    </xf>
    <xf numFmtId="165" fontId="163" fillId="8" borderId="8" xfId="0" applyNumberFormat="1" applyFont="1" applyFill="1" applyBorder="1" applyAlignment="1">
      <alignment horizontal="center" vertical="center" wrapText="1"/>
    </xf>
    <xf numFmtId="0" fontId="92" fillId="8" borderId="9" xfId="0" applyFont="1" applyFill="1" applyBorder="1" applyAlignment="1">
      <alignment wrapText="1"/>
    </xf>
    <xf numFmtId="0" fontId="92" fillId="8" borderId="9" xfId="0" applyFont="1" applyFill="1" applyBorder="1" applyAlignment="1">
      <alignment horizontal="left" vertical="center" wrapText="1"/>
    </xf>
    <xf numFmtId="3" fontId="92" fillId="0" borderId="9" xfId="0" applyNumberFormat="1" applyFont="1" applyBorder="1" applyAlignment="1">
      <alignment horizontal="center" vertical="center" wrapText="1"/>
    </xf>
    <xf numFmtId="10" fontId="92" fillId="0" borderId="9" xfId="0" applyNumberFormat="1" applyFont="1" applyBorder="1" applyAlignment="1">
      <alignment horizontal="center" vertical="center" wrapText="1"/>
    </xf>
    <xf numFmtId="165" fontId="163" fillId="8" borderId="9" xfId="0" applyNumberFormat="1" applyFont="1" applyFill="1" applyBorder="1" applyAlignment="1">
      <alignment horizontal="center" vertical="center" wrapText="1"/>
    </xf>
    <xf numFmtId="0" fontId="92" fillId="0" borderId="10" xfId="0" applyFont="1" applyBorder="1" applyAlignment="1">
      <alignment wrapText="1"/>
    </xf>
    <xf numFmtId="165" fontId="163" fillId="8" borderId="10" xfId="0" applyNumberFormat="1" applyFont="1" applyFill="1" applyBorder="1" applyAlignment="1">
      <alignment horizontal="center" vertical="center" wrapText="1"/>
    </xf>
    <xf numFmtId="0" fontId="91" fillId="0" borderId="14" xfId="0" applyFont="1" applyBorder="1" applyAlignment="1">
      <alignment horizontal="center" vertical="center" wrapText="1"/>
    </xf>
    <xf numFmtId="0" fontId="91" fillId="8" borderId="7" xfId="0" applyFont="1" applyFill="1" applyBorder="1" applyAlignment="1">
      <alignment horizontal="center" vertical="center" wrapText="1"/>
    </xf>
    <xf numFmtId="3" fontId="91" fillId="8" borderId="8" xfId="0" applyNumberFormat="1" applyFont="1" applyFill="1" applyBorder="1" applyAlignment="1">
      <alignment horizontal="center" vertical="center" wrapText="1"/>
    </xf>
    <xf numFmtId="10" fontId="91" fillId="8" borderId="8" xfId="0" applyNumberFormat="1" applyFont="1" applyFill="1" applyBorder="1" applyAlignment="1">
      <alignment horizontal="center" vertical="center" wrapText="1"/>
    </xf>
    <xf numFmtId="3" fontId="91" fillId="8" borderId="9" xfId="0" applyNumberFormat="1" applyFont="1" applyFill="1" applyBorder="1" applyAlignment="1">
      <alignment horizontal="center" vertical="center" wrapText="1"/>
    </xf>
    <xf numFmtId="10" fontId="91" fillId="8" borderId="9" xfId="0" applyNumberFormat="1" applyFont="1" applyFill="1" applyBorder="1" applyAlignment="1">
      <alignment horizontal="center" vertical="center" wrapText="1"/>
    </xf>
    <xf numFmtId="10" fontId="92" fillId="8" borderId="10" xfId="0" applyNumberFormat="1" applyFont="1" applyFill="1" applyBorder="1" applyAlignment="1">
      <alignment horizontal="center" vertical="center" wrapText="1"/>
    </xf>
    <xf numFmtId="9" fontId="91" fillId="0" borderId="9" xfId="0" applyNumberFormat="1" applyFont="1" applyBorder="1" applyAlignment="1">
      <alignment horizontal="center" wrapText="1"/>
    </xf>
    <xf numFmtId="0" fontId="91" fillId="0" borderId="5" xfId="0" applyFont="1" applyBorder="1" applyAlignment="1">
      <alignment vertical="center" wrapText="1"/>
    </xf>
    <xf numFmtId="3" fontId="92" fillId="0" borderId="5" xfId="0" applyNumberFormat="1" applyFont="1" applyBorder="1" applyAlignment="1">
      <alignment horizontal="center" vertical="center" wrapText="1"/>
    </xf>
    <xf numFmtId="0" fontId="91" fillId="0" borderId="14" xfId="0" applyFont="1" applyBorder="1" applyAlignment="1">
      <alignment vertical="center" wrapText="1"/>
    </xf>
    <xf numFmtId="3" fontId="92" fillId="0" borderId="14" xfId="0" applyNumberFormat="1" applyFont="1" applyBorder="1" applyAlignment="1">
      <alignment horizontal="center" vertical="center" wrapText="1"/>
    </xf>
    <xf numFmtId="3" fontId="91" fillId="0" borderId="7" xfId="2" applyNumberFormat="1" applyFont="1" applyBorder="1" applyAlignment="1">
      <alignment vertical="center" wrapText="1"/>
    </xf>
    <xf numFmtId="3" fontId="91" fillId="6" borderId="7" xfId="0" applyNumberFormat="1" applyFont="1" applyFill="1" applyBorder="1" applyAlignment="1">
      <alignment vertical="center" wrapText="1"/>
    </xf>
    <xf numFmtId="0" fontId="91" fillId="5" borderId="7" xfId="0" applyFont="1" applyFill="1" applyBorder="1" applyAlignment="1">
      <alignment vertical="center" wrapText="1"/>
    </xf>
    <xf numFmtId="0" fontId="164" fillId="6" borderId="7" xfId="0" applyFont="1" applyFill="1" applyBorder="1" applyAlignment="1">
      <alignment horizontal="center" vertical="center" wrapText="1"/>
    </xf>
    <xf numFmtId="0" fontId="91" fillId="6" borderId="7" xfId="0" applyFont="1" applyFill="1" applyBorder="1" applyAlignment="1">
      <alignment vertical="center" wrapText="1"/>
    </xf>
    <xf numFmtId="3" fontId="91" fillId="6" borderId="8" xfId="0" applyNumberFormat="1" applyFont="1" applyFill="1" applyBorder="1" applyAlignment="1">
      <alignment vertical="center" wrapText="1"/>
    </xf>
    <xf numFmtId="0" fontId="131" fillId="5" borderId="8" xfId="0" applyFont="1" applyFill="1" applyBorder="1" applyAlignment="1">
      <alignment vertical="center" wrapText="1"/>
    </xf>
    <xf numFmtId="0" fontId="164" fillId="6" borderId="8" xfId="0" applyFont="1" applyFill="1" applyBorder="1" applyAlignment="1">
      <alignment horizontal="center" vertical="center" wrapText="1"/>
    </xf>
    <xf numFmtId="0" fontId="91" fillId="5" borderId="8" xfId="0" applyFont="1" applyFill="1" applyBorder="1" applyAlignment="1">
      <alignment vertical="center" wrapText="1"/>
    </xf>
    <xf numFmtId="0" fontId="91" fillId="5" borderId="9" xfId="0" applyFont="1" applyFill="1" applyBorder="1" applyAlignment="1">
      <alignment vertical="center" wrapText="1"/>
    </xf>
    <xf numFmtId="0" fontId="91" fillId="6" borderId="9" xfId="0" applyFont="1" applyFill="1" applyBorder="1" applyAlignment="1">
      <alignment vertical="center" wrapText="1"/>
    </xf>
    <xf numFmtId="0" fontId="91" fillId="5" borderId="10" xfId="0" applyFont="1" applyFill="1" applyBorder="1" applyAlignment="1">
      <alignment vertical="center" wrapText="1"/>
    </xf>
    <xf numFmtId="3" fontId="92" fillId="6" borderId="10" xfId="0" applyNumberFormat="1" applyFont="1" applyFill="1" applyBorder="1" applyAlignment="1">
      <alignment vertical="center" wrapText="1"/>
    </xf>
    <xf numFmtId="3" fontId="91" fillId="5" borderId="8" xfId="0" applyNumberFormat="1" applyFont="1" applyFill="1" applyBorder="1" applyAlignment="1">
      <alignment vertical="center" wrapText="1"/>
    </xf>
    <xf numFmtId="0" fontId="131" fillId="0" borderId="8" xfId="0" applyFont="1" applyBorder="1" applyAlignment="1">
      <alignment vertical="center" wrapText="1"/>
    </xf>
    <xf numFmtId="3" fontId="92" fillId="0" borderId="17" xfId="0" applyNumberFormat="1" applyFont="1" applyBorder="1" applyAlignment="1">
      <alignment vertical="center" wrapText="1"/>
    </xf>
    <xf numFmtId="0" fontId="91" fillId="0" borderId="16" xfId="0" applyFont="1" applyBorder="1" applyAlignment="1">
      <alignment vertical="center"/>
    </xf>
    <xf numFmtId="3" fontId="91" fillId="0" borderId="16" xfId="0" applyNumberFormat="1" applyFont="1" applyBorder="1" applyAlignment="1">
      <alignment horizontal="right" vertical="center" wrapText="1"/>
    </xf>
    <xf numFmtId="3" fontId="91" fillId="0" borderId="9" xfId="0" applyNumberFormat="1" applyFont="1" applyBorder="1" applyAlignment="1">
      <alignment horizontal="right" vertical="center" wrapText="1"/>
    </xf>
    <xf numFmtId="3" fontId="92" fillId="0" borderId="10" xfId="0" applyNumberFormat="1" applyFont="1" applyBorder="1" applyAlignment="1">
      <alignment horizontal="right" vertical="center" wrapText="1"/>
    </xf>
    <xf numFmtId="3" fontId="91" fillId="6" borderId="16" xfId="0" applyNumberFormat="1" applyFont="1" applyFill="1" applyBorder="1" applyAlignment="1">
      <alignment horizontal="right" vertical="center" wrapText="1"/>
    </xf>
    <xf numFmtId="3" fontId="91" fillId="6" borderId="8" xfId="0" applyNumberFormat="1" applyFont="1" applyFill="1" applyBorder="1" applyAlignment="1">
      <alignment horizontal="right" vertical="center" wrapText="1"/>
    </xf>
    <xf numFmtId="3" fontId="91" fillId="6" borderId="9" xfId="0" applyNumberFormat="1" applyFont="1" applyFill="1" applyBorder="1" applyAlignment="1">
      <alignment horizontal="right" vertical="center" wrapText="1"/>
    </xf>
    <xf numFmtId="3" fontId="91" fillId="6" borderId="10" xfId="0" applyNumberFormat="1" applyFont="1" applyFill="1" applyBorder="1" applyAlignment="1">
      <alignment horizontal="right" vertical="center" wrapText="1"/>
    </xf>
    <xf numFmtId="0" fontId="48" fillId="0" borderId="0" xfId="0" applyFont="1"/>
    <xf numFmtId="3" fontId="92" fillId="5" borderId="16" xfId="0" applyNumberFormat="1" applyFont="1" applyFill="1" applyBorder="1" applyAlignment="1">
      <alignment vertical="center"/>
    </xf>
    <xf numFmtId="3" fontId="92" fillId="0" borderId="16" xfId="0" applyNumberFormat="1" applyFont="1" applyBorder="1" applyAlignment="1">
      <alignment vertical="center"/>
    </xf>
    <xf numFmtId="3" fontId="91" fillId="5" borderId="8" xfId="0" applyNumberFormat="1" applyFont="1" applyFill="1" applyBorder="1" applyAlignment="1">
      <alignment vertical="center"/>
    </xf>
    <xf numFmtId="3" fontId="91" fillId="0" borderId="9" xfId="0" applyNumberFormat="1" applyFont="1" applyBorder="1" applyAlignment="1">
      <alignment vertical="center"/>
    </xf>
    <xf numFmtId="3" fontId="91" fillId="0" borderId="7" xfId="0" applyNumberFormat="1" applyFont="1" applyBorder="1" applyAlignment="1">
      <alignment vertical="center"/>
    </xf>
    <xf numFmtId="3" fontId="91" fillId="0" borderId="17" xfId="0" applyNumberFormat="1" applyFont="1" applyBorder="1" applyAlignment="1">
      <alignment vertical="center"/>
    </xf>
    <xf numFmtId="3" fontId="91" fillId="5" borderId="8" xfId="0" applyNumberFormat="1" applyFont="1" applyFill="1" applyBorder="1" applyAlignment="1">
      <alignment horizontal="center" vertical="center" wrapText="1"/>
    </xf>
    <xf numFmtId="3" fontId="91" fillId="5" borderId="17" xfId="0" applyNumberFormat="1" applyFont="1" applyFill="1" applyBorder="1" applyAlignment="1">
      <alignment horizontal="center" vertical="center" wrapText="1"/>
    </xf>
    <xf numFmtId="0" fontId="67" fillId="8" borderId="12" xfId="0" applyFont="1" applyFill="1" applyBorder="1" applyAlignment="1">
      <alignment vertical="center" wrapText="1"/>
    </xf>
    <xf numFmtId="0" fontId="67" fillId="8" borderId="12" xfId="0" applyFont="1" applyFill="1" applyBorder="1" applyAlignment="1">
      <alignment horizontal="center" vertical="center" wrapText="1"/>
    </xf>
    <xf numFmtId="0" fontId="81" fillId="0" borderId="14" xfId="0" applyFont="1" applyBorder="1"/>
    <xf numFmtId="3" fontId="91" fillId="8" borderId="16" xfId="0" applyNumberFormat="1" applyFont="1" applyFill="1" applyBorder="1" applyAlignment="1">
      <alignment horizontal="center" vertical="center" wrapText="1"/>
    </xf>
    <xf numFmtId="10" fontId="91" fillId="8" borderId="16" xfId="0" applyNumberFormat="1" applyFont="1" applyFill="1" applyBorder="1" applyAlignment="1">
      <alignment horizontal="center" vertical="center" wrapText="1"/>
    </xf>
    <xf numFmtId="3" fontId="91" fillId="8" borderId="15" xfId="0" applyNumberFormat="1" applyFont="1" applyFill="1" applyBorder="1" applyAlignment="1">
      <alignment horizontal="center" vertical="center" wrapText="1"/>
    </xf>
    <xf numFmtId="10" fontId="91" fillId="8" borderId="15" xfId="0" applyNumberFormat="1" applyFont="1" applyFill="1" applyBorder="1" applyAlignment="1">
      <alignment horizontal="center" vertical="center" wrapText="1"/>
    </xf>
    <xf numFmtId="3" fontId="92" fillId="8" borderId="10" xfId="0" applyNumberFormat="1" applyFont="1" applyFill="1" applyBorder="1" applyAlignment="1">
      <alignment horizontal="center" vertical="center" wrapText="1"/>
    </xf>
    <xf numFmtId="169" fontId="91" fillId="8" borderId="11" xfId="9" applyNumberFormat="1" applyFont="1" applyFill="1" applyBorder="1" applyAlignment="1">
      <alignment horizontal="right" vertical="center"/>
    </xf>
    <xf numFmtId="169" fontId="91" fillId="8" borderId="8" xfId="9" applyNumberFormat="1" applyFont="1" applyFill="1" applyBorder="1" applyAlignment="1">
      <alignment horizontal="right" vertical="center"/>
    </xf>
    <xf numFmtId="169" fontId="91" fillId="5" borderId="8" xfId="9" applyNumberFormat="1" applyFont="1" applyFill="1" applyBorder="1" applyAlignment="1">
      <alignment horizontal="right" vertical="center"/>
    </xf>
    <xf numFmtId="169" fontId="91" fillId="5" borderId="17" xfId="9" applyNumberFormat="1" applyFont="1" applyFill="1" applyBorder="1" applyAlignment="1">
      <alignment horizontal="right" vertical="center"/>
    </xf>
    <xf numFmtId="169" fontId="91" fillId="8" borderId="17" xfId="9" applyNumberFormat="1" applyFont="1" applyFill="1" applyBorder="1" applyAlignment="1">
      <alignment horizontal="right" vertical="center"/>
    </xf>
    <xf numFmtId="14" fontId="91" fillId="8" borderId="12" xfId="13" quotePrefix="1" applyNumberFormat="1" applyFont="1" applyFill="1" applyBorder="1" applyAlignment="1">
      <alignment horizontal="right" vertical="center" wrapText="1"/>
    </xf>
    <xf numFmtId="3" fontId="91" fillId="12" borderId="0" xfId="9" applyNumberFormat="1" applyFont="1" applyFill="1" applyAlignment="1">
      <alignment horizontal="right" vertical="center"/>
    </xf>
    <xf numFmtId="3" fontId="91" fillId="8" borderId="0" xfId="9" applyNumberFormat="1" applyFont="1" applyFill="1" applyAlignment="1">
      <alignment horizontal="right" vertical="center"/>
    </xf>
    <xf numFmtId="3" fontId="91" fillId="12" borderId="8" xfId="9" applyNumberFormat="1" applyFont="1" applyFill="1" applyBorder="1" applyAlignment="1">
      <alignment horizontal="right" vertical="center"/>
    </xf>
    <xf numFmtId="3" fontId="91" fillId="8" borderId="8" xfId="9" applyNumberFormat="1" applyFont="1" applyFill="1" applyBorder="1" applyAlignment="1">
      <alignment horizontal="right" vertical="center"/>
    </xf>
    <xf numFmtId="3" fontId="91" fillId="12" borderId="9" xfId="9" applyNumberFormat="1" applyFont="1" applyFill="1" applyBorder="1" applyAlignment="1">
      <alignment horizontal="right" vertical="center"/>
    </xf>
    <xf numFmtId="3" fontId="91" fillId="8" borderId="9" xfId="9" applyNumberFormat="1" applyFont="1" applyFill="1" applyBorder="1" applyAlignment="1">
      <alignment horizontal="right" vertical="center"/>
    </xf>
    <xf numFmtId="3" fontId="91" fillId="12" borderId="10" xfId="9" applyNumberFormat="1" applyFont="1" applyFill="1" applyBorder="1" applyAlignment="1">
      <alignment horizontal="right" vertical="center"/>
    </xf>
    <xf numFmtId="3" fontId="91" fillId="8" borderId="10" xfId="9" applyNumberFormat="1" applyFont="1" applyFill="1" applyBorder="1" applyAlignment="1">
      <alignment horizontal="right" vertical="center"/>
    </xf>
    <xf numFmtId="0" fontId="92" fillId="0" borderId="7" xfId="0" applyFont="1" applyBorder="1" applyAlignment="1">
      <alignment horizontal="center" vertical="center"/>
    </xf>
    <xf numFmtId="0" fontId="92" fillId="0" borderId="7" xfId="0" applyFont="1" applyBorder="1" applyAlignment="1">
      <alignment horizontal="left" vertical="center"/>
    </xf>
    <xf numFmtId="0" fontId="91" fillId="0" borderId="7" xfId="0" applyFont="1" applyBorder="1" applyAlignment="1">
      <alignment horizontal="center" wrapText="1"/>
    </xf>
    <xf numFmtId="3" fontId="91" fillId="0" borderId="7" xfId="0" applyNumberFormat="1" applyFont="1" applyBorder="1" applyAlignment="1">
      <alignment horizontal="center" wrapText="1"/>
    </xf>
    <xf numFmtId="0" fontId="91" fillId="0" borderId="8" xfId="0" applyFont="1" applyBorder="1" applyAlignment="1">
      <alignment horizontal="center" wrapText="1"/>
    </xf>
    <xf numFmtId="3" fontId="91" fillId="0" borderId="8" xfId="0" applyNumberFormat="1" applyFont="1" applyBorder="1" applyAlignment="1">
      <alignment horizontal="center" wrapText="1"/>
    </xf>
    <xf numFmtId="0" fontId="91" fillId="0" borderId="17" xfId="0" applyFont="1" applyBorder="1" applyAlignment="1">
      <alignment horizontal="center" vertical="center"/>
    </xf>
    <xf numFmtId="0" fontId="91" fillId="0" borderId="17" xfId="0" applyFont="1" applyBorder="1" applyAlignment="1">
      <alignment vertical="center"/>
    </xf>
    <xf numFmtId="0" fontId="91" fillId="0" borderId="17" xfId="0" applyFont="1" applyBorder="1" applyAlignment="1">
      <alignment horizontal="center" wrapText="1"/>
    </xf>
    <xf numFmtId="3" fontId="91" fillId="0" borderId="17" xfId="0" applyNumberFormat="1" applyFont="1" applyBorder="1" applyAlignment="1">
      <alignment horizontal="center" wrapText="1"/>
    </xf>
    <xf numFmtId="3" fontId="91" fillId="0" borderId="16" xfId="0" applyNumberFormat="1" applyFont="1" applyBorder="1" applyAlignment="1">
      <alignment vertical="center" wrapText="1"/>
    </xf>
    <xf numFmtId="167" fontId="9" fillId="0" borderId="7" xfId="31" applyNumberFormat="1" applyFont="1" applyBorder="1" applyAlignment="1">
      <alignment horizontal="center" vertical="center" wrapText="1"/>
    </xf>
    <xf numFmtId="167" fontId="9" fillId="0" borderId="8" xfId="31" applyNumberFormat="1" applyFont="1" applyBorder="1" applyAlignment="1">
      <alignment horizontal="center" vertical="center" wrapText="1"/>
    </xf>
    <xf numFmtId="167" fontId="9" fillId="5" borderId="8" xfId="31" applyNumberFormat="1" applyFont="1" applyFill="1" applyBorder="1" applyAlignment="1">
      <alignment horizontal="center" vertical="center" wrapText="1"/>
    </xf>
    <xf numFmtId="167" fontId="9" fillId="5" borderId="8" xfId="31" applyNumberFormat="1" applyFont="1" applyFill="1" applyBorder="1" applyAlignment="1">
      <alignment wrapText="1"/>
    </xf>
    <xf numFmtId="167" fontId="9" fillId="0" borderId="8" xfId="31" applyNumberFormat="1" applyFont="1" applyBorder="1" applyAlignment="1">
      <alignment vertical="center" wrapText="1"/>
    </xf>
    <xf numFmtId="167" fontId="9" fillId="5" borderId="8" xfId="31" applyNumberFormat="1" applyFont="1" applyFill="1" applyBorder="1" applyAlignment="1">
      <alignment vertical="center" wrapText="1"/>
    </xf>
    <xf numFmtId="167" fontId="9" fillId="5" borderId="8" xfId="31" applyNumberFormat="1" applyFont="1" applyFill="1" applyBorder="1" applyAlignment="1"/>
    <xf numFmtId="167" fontId="9" fillId="0" borderId="17" xfId="31" applyNumberFormat="1" applyFont="1" applyBorder="1" applyAlignment="1">
      <alignment vertical="center" wrapText="1"/>
    </xf>
    <xf numFmtId="0" fontId="91" fillId="6" borderId="0" xfId="0" applyFont="1" applyFill="1" applyAlignment="1">
      <alignment horizontal="center" vertical="center" wrapText="1"/>
    </xf>
    <xf numFmtId="0" fontId="91" fillId="6" borderId="0" xfId="0" applyFont="1" applyFill="1" applyAlignment="1">
      <alignment vertical="center" wrapText="1"/>
    </xf>
    <xf numFmtId="3" fontId="91" fillId="6" borderId="0" xfId="0" applyNumberFormat="1" applyFont="1" applyFill="1" applyAlignment="1">
      <alignment vertical="center" wrapText="1"/>
    </xf>
    <xf numFmtId="0" fontId="91" fillId="6" borderId="16" xfId="0" applyFont="1" applyFill="1" applyBorder="1" applyAlignment="1">
      <alignment horizontal="center" vertical="center" wrapText="1"/>
    </xf>
    <xf numFmtId="0" fontId="91" fillId="6" borderId="16" xfId="0" applyFont="1" applyFill="1" applyBorder="1" applyAlignment="1">
      <alignment vertical="center" wrapText="1"/>
    </xf>
    <xf numFmtId="3" fontId="91" fillId="6" borderId="16" xfId="0" applyNumberFormat="1" applyFont="1" applyFill="1" applyBorder="1" applyAlignment="1">
      <alignment vertical="center" wrapText="1"/>
    </xf>
    <xf numFmtId="0" fontId="91" fillId="6" borderId="8" xfId="0" applyFont="1" applyFill="1" applyBorder="1" applyAlignment="1">
      <alignment horizontal="center" vertical="center" wrapText="1"/>
    </xf>
    <xf numFmtId="0" fontId="91" fillId="6" borderId="15" xfId="0" applyFont="1" applyFill="1" applyBorder="1" applyAlignment="1">
      <alignment horizontal="center" vertical="center" wrapText="1"/>
    </xf>
    <xf numFmtId="0" fontId="92" fillId="6" borderId="15" xfId="0" applyFont="1" applyFill="1" applyBorder="1" applyAlignment="1">
      <alignment vertical="center" wrapText="1"/>
    </xf>
    <xf numFmtId="3" fontId="91" fillId="6" borderId="15" xfId="0" applyNumberFormat="1" applyFont="1" applyFill="1" applyBorder="1" applyAlignment="1">
      <alignment vertical="center" wrapText="1"/>
    </xf>
    <xf numFmtId="3" fontId="91" fillId="0" borderId="0" xfId="0" applyNumberFormat="1" applyFont="1" applyAlignment="1">
      <alignment vertical="center"/>
    </xf>
    <xf numFmtId="0" fontId="91" fillId="0" borderId="14" xfId="0" applyFont="1" applyBorder="1" applyAlignment="1">
      <alignment horizontal="center" vertical="center"/>
    </xf>
    <xf numFmtId="0" fontId="92" fillId="0" borderId="14" xfId="0" applyFont="1" applyBorder="1" applyAlignment="1">
      <alignment vertical="center"/>
    </xf>
    <xf numFmtId="9" fontId="92" fillId="0" borderId="14" xfId="7" applyFont="1" applyFill="1" applyBorder="1" applyAlignment="1">
      <alignment vertical="center"/>
    </xf>
    <xf numFmtId="167" fontId="92" fillId="8" borderId="16" xfId="31" applyNumberFormat="1" applyFont="1" applyFill="1" applyBorder="1" applyAlignment="1">
      <alignment horizontal="center" vertical="center" wrapText="1"/>
    </xf>
    <xf numFmtId="167" fontId="92" fillId="8" borderId="16" xfId="31" applyNumberFormat="1" applyFont="1" applyFill="1" applyBorder="1" applyAlignment="1">
      <alignment horizontal="center" vertical="center"/>
    </xf>
    <xf numFmtId="167" fontId="91" fillId="0" borderId="8" xfId="31" applyNumberFormat="1" applyFont="1" applyBorder="1" applyAlignment="1">
      <alignment horizontal="center" vertical="center"/>
    </xf>
    <xf numFmtId="167" fontId="91" fillId="0" borderId="8" xfId="31" applyNumberFormat="1" applyFont="1" applyBorder="1" applyAlignment="1">
      <alignment horizontal="center" vertical="center" wrapText="1"/>
    </xf>
    <xf numFmtId="167" fontId="91" fillId="5" borderId="8" xfId="31" applyNumberFormat="1" applyFont="1" applyFill="1" applyBorder="1" applyAlignment="1">
      <alignment horizontal="center" vertical="center" wrapText="1"/>
    </xf>
    <xf numFmtId="167" fontId="92" fillId="8" borderId="8" xfId="31" applyNumberFormat="1" applyFont="1" applyFill="1" applyBorder="1" applyAlignment="1">
      <alignment horizontal="center" vertical="center" wrapText="1"/>
    </xf>
    <xf numFmtId="167" fontId="92" fillId="8" borderId="8" xfId="31" applyNumberFormat="1" applyFont="1" applyFill="1" applyBorder="1" applyAlignment="1">
      <alignment horizontal="center" vertical="center"/>
    </xf>
    <xf numFmtId="167" fontId="91" fillId="8" borderId="8" xfId="31" applyNumberFormat="1" applyFont="1" applyFill="1" applyBorder="1" applyAlignment="1">
      <alignment horizontal="center" vertical="center" wrapText="1"/>
    </xf>
    <xf numFmtId="167" fontId="91" fillId="5" borderId="15" xfId="31" applyNumberFormat="1" applyFont="1" applyFill="1" applyBorder="1" applyAlignment="1">
      <alignment horizontal="center" vertical="center"/>
    </xf>
    <xf numFmtId="167" fontId="92" fillId="0" borderId="15" xfId="31" applyNumberFormat="1" applyFont="1" applyBorder="1" applyAlignment="1">
      <alignment horizontal="center" vertical="center"/>
    </xf>
    <xf numFmtId="167" fontId="91" fillId="5" borderId="16" xfId="31" applyNumberFormat="1" applyFont="1" applyFill="1" applyBorder="1" applyAlignment="1">
      <alignment vertical="center" wrapText="1"/>
    </xf>
    <xf numFmtId="167" fontId="92" fillId="5" borderId="16" xfId="31" applyNumberFormat="1" applyFont="1" applyFill="1" applyBorder="1" applyAlignment="1">
      <alignment vertical="center" wrapText="1"/>
    </xf>
    <xf numFmtId="167" fontId="92" fillId="8" borderId="16" xfId="31" applyNumberFormat="1" applyFont="1" applyFill="1" applyBorder="1" applyAlignment="1">
      <alignment vertical="center" wrapText="1"/>
    </xf>
    <xf numFmtId="167" fontId="91" fillId="5" borderId="8" xfId="31" applyNumberFormat="1" applyFont="1" applyFill="1" applyBorder="1" applyAlignment="1">
      <alignment vertical="center" wrapText="1"/>
    </xf>
    <xf numFmtId="167" fontId="92" fillId="8" borderId="8" xfId="31" applyNumberFormat="1" applyFont="1" applyFill="1" applyBorder="1" applyAlignment="1">
      <alignment vertical="center" wrapText="1"/>
    </xf>
    <xf numFmtId="167" fontId="91" fillId="0" borderId="8" xfId="31" applyNumberFormat="1" applyFont="1" applyBorder="1" applyAlignment="1">
      <alignment vertical="center" wrapText="1"/>
    </xf>
    <xf numFmtId="167" fontId="91" fillId="8" borderId="8" xfId="31" applyNumberFormat="1" applyFont="1" applyFill="1" applyBorder="1" applyAlignment="1">
      <alignment vertical="center" wrapText="1"/>
    </xf>
    <xf numFmtId="167" fontId="92" fillId="8" borderId="8" xfId="31" quotePrefix="1" applyNumberFormat="1" applyFont="1" applyFill="1" applyBorder="1" applyAlignment="1">
      <alignment vertical="center" wrapText="1"/>
    </xf>
    <xf numFmtId="167" fontId="91" fillId="5" borderId="15" xfId="31" applyNumberFormat="1" applyFont="1" applyFill="1" applyBorder="1" applyAlignment="1">
      <alignment vertical="center"/>
    </xf>
    <xf numFmtId="167" fontId="92" fillId="0" borderId="15" xfId="31" applyNumberFormat="1" applyFont="1" applyBorder="1" applyAlignment="1">
      <alignment vertical="center"/>
    </xf>
    <xf numFmtId="9" fontId="92" fillId="8" borderId="10" xfId="7" applyFont="1" applyFill="1" applyBorder="1" applyAlignment="1">
      <alignment vertical="center"/>
    </xf>
    <xf numFmtId="3" fontId="91" fillId="0" borderId="11" xfId="5" applyFont="1" applyFill="1" applyBorder="1" applyAlignment="1">
      <alignment horizontal="center" vertical="center"/>
      <protection locked="0"/>
    </xf>
    <xf numFmtId="3" fontId="91" fillId="7" borderId="11" xfId="5" applyFont="1" applyFill="1" applyBorder="1" applyAlignment="1">
      <alignment horizontal="center" vertical="center"/>
      <protection locked="0"/>
    </xf>
    <xf numFmtId="3" fontId="91" fillId="0" borderId="8" xfId="5" applyFont="1" applyFill="1" applyBorder="1" applyAlignment="1">
      <alignment horizontal="center" vertical="center"/>
      <protection locked="0"/>
    </xf>
    <xf numFmtId="3" fontId="91" fillId="0" borderId="17" xfId="5" applyFont="1" applyFill="1" applyBorder="1" applyAlignment="1">
      <alignment horizontal="center" vertical="center"/>
      <protection locked="0"/>
    </xf>
    <xf numFmtId="3" fontId="132" fillId="7" borderId="17" xfId="5" applyFont="1" applyFill="1" applyBorder="1" applyAlignment="1">
      <alignment horizontal="center" vertical="center"/>
      <protection locked="0"/>
    </xf>
    <xf numFmtId="0" fontId="81" fillId="0" borderId="0" xfId="3" quotePrefix="1" applyFont="1" applyBorder="1" applyAlignment="1">
      <alignment horizontal="center" vertical="center"/>
    </xf>
    <xf numFmtId="3" fontId="91" fillId="11" borderId="8" xfId="5" applyFont="1" applyFill="1" applyBorder="1" applyAlignment="1">
      <alignment horizontal="center" vertical="center"/>
      <protection locked="0"/>
    </xf>
    <xf numFmtId="3" fontId="91" fillId="11" borderId="17" xfId="5" applyFont="1" applyFill="1" applyBorder="1" applyAlignment="1">
      <alignment horizontal="center" vertical="center"/>
      <protection locked="0"/>
    </xf>
    <xf numFmtId="0" fontId="81" fillId="0" borderId="12" xfId="3" quotePrefix="1" applyFont="1" applyBorder="1" applyAlignment="1">
      <alignment horizontal="center" vertical="center"/>
    </xf>
    <xf numFmtId="3" fontId="91" fillId="0" borderId="10" xfId="5" applyFont="1" applyFill="1" applyBorder="1" applyAlignment="1">
      <alignment horizontal="center" vertical="center"/>
      <protection locked="0"/>
    </xf>
    <xf numFmtId="0" fontId="92" fillId="0" borderId="30" xfId="30" applyFont="1" applyFill="1" applyBorder="1" applyAlignment="1">
      <alignment horizontal="center" vertical="center" wrapText="1"/>
    </xf>
    <xf numFmtId="0" fontId="92" fillId="0" borderId="30" xfId="30" applyFont="1" applyFill="1" applyBorder="1" applyAlignment="1">
      <alignment vertical="center" wrapText="1"/>
    </xf>
    <xf numFmtId="172" fontId="91" fillId="0" borderId="7" xfId="31" applyNumberFormat="1" applyFont="1" applyBorder="1"/>
    <xf numFmtId="172" fontId="91" fillId="0" borderId="8" xfId="31" applyNumberFormat="1" applyFont="1" applyBorder="1"/>
    <xf numFmtId="172" fontId="91" fillId="5" borderId="8" xfId="31" applyNumberFormat="1" applyFont="1" applyFill="1" applyBorder="1"/>
    <xf numFmtId="172" fontId="91" fillId="5" borderId="9" xfId="31" applyNumberFormat="1" applyFont="1" applyFill="1" applyBorder="1"/>
    <xf numFmtId="172" fontId="91" fillId="0" borderId="11" xfId="31" applyNumberFormat="1" applyFont="1" applyBorder="1"/>
    <xf numFmtId="172" fontId="91" fillId="0" borderId="15" xfId="31" applyNumberFormat="1" applyFont="1" applyBorder="1"/>
    <xf numFmtId="172" fontId="91" fillId="0" borderId="14" xfId="31" applyNumberFormat="1" applyFont="1" applyBorder="1"/>
    <xf numFmtId="3" fontId="91" fillId="0" borderId="7" xfId="31" applyNumberFormat="1" applyFont="1" applyBorder="1"/>
    <xf numFmtId="3" fontId="91" fillId="0" borderId="8" xfId="31" applyNumberFormat="1" applyFont="1" applyBorder="1"/>
    <xf numFmtId="3" fontId="91" fillId="0" borderId="9" xfId="31" applyNumberFormat="1" applyFont="1" applyBorder="1"/>
    <xf numFmtId="3" fontId="91" fillId="0" borderId="17" xfId="31" applyNumberFormat="1" applyFont="1" applyBorder="1"/>
    <xf numFmtId="3" fontId="91" fillId="0" borderId="11" xfId="0" applyNumberFormat="1" applyFont="1" applyBorder="1"/>
    <xf numFmtId="3" fontId="91" fillId="0" borderId="8" xfId="0" applyNumberFormat="1" applyFont="1" applyBorder="1"/>
    <xf numFmtId="3" fontId="91" fillId="0" borderId="9" xfId="0" applyNumberFormat="1" applyFont="1" applyBorder="1"/>
    <xf numFmtId="3" fontId="91" fillId="0" borderId="10" xfId="0" applyNumberFormat="1" applyFont="1" applyBorder="1"/>
    <xf numFmtId="3" fontId="91" fillId="0" borderId="11" xfId="0" applyNumberFormat="1" applyFont="1" applyBorder="1" applyAlignment="1">
      <alignment horizontal="center"/>
    </xf>
    <xf numFmtId="3" fontId="91" fillId="0" borderId="8" xfId="0" applyNumberFormat="1" applyFont="1" applyBorder="1" applyAlignment="1">
      <alignment horizontal="center"/>
    </xf>
    <xf numFmtId="3" fontId="91" fillId="0" borderId="17" xfId="0" applyNumberFormat="1" applyFont="1" applyBorder="1" applyAlignment="1">
      <alignment horizontal="center"/>
    </xf>
    <xf numFmtId="0" fontId="81" fillId="0" borderId="17" xfId="9" applyFont="1" applyBorder="1" applyAlignment="1">
      <alignment wrapText="1"/>
    </xf>
    <xf numFmtId="172" fontId="92" fillId="0" borderId="16" xfId="31" quotePrefix="1" applyNumberFormat="1" applyFont="1" applyFill="1" applyBorder="1" applyAlignment="1">
      <alignment horizontal="center" vertical="center" wrapText="1"/>
    </xf>
    <xf numFmtId="172" fontId="91" fillId="0" borderId="8" xfId="31" quotePrefix="1" applyNumberFormat="1" applyFont="1" applyFill="1" applyBorder="1" applyAlignment="1">
      <alignment horizontal="center" vertical="center"/>
    </xf>
    <xf numFmtId="172" fontId="91" fillId="0" borderId="8" xfId="31" quotePrefix="1" applyNumberFormat="1" applyFont="1" applyFill="1" applyBorder="1" applyAlignment="1">
      <alignment horizontal="center" vertical="center" wrapText="1"/>
    </xf>
    <xf numFmtId="172" fontId="91" fillId="0" borderId="8" xfId="31" quotePrefix="1" applyNumberFormat="1" applyFont="1" applyBorder="1" applyAlignment="1">
      <alignment horizontal="center" vertical="center"/>
    </xf>
    <xf numFmtId="172" fontId="91" fillId="0" borderId="17" xfId="31" quotePrefix="1" applyNumberFormat="1" applyFont="1" applyBorder="1" applyAlignment="1">
      <alignment horizontal="center" vertical="center"/>
    </xf>
    <xf numFmtId="3" fontId="92" fillId="8" borderId="7" xfId="0" applyNumberFormat="1" applyFont="1" applyFill="1" applyBorder="1" applyAlignment="1">
      <alignment horizontal="center" vertical="center" wrapText="1"/>
    </xf>
    <xf numFmtId="0" fontId="64" fillId="6" borderId="4" xfId="0" applyFont="1" applyFill="1" applyBorder="1" applyAlignment="1">
      <alignment horizontal="center" vertical="center" wrapText="1"/>
    </xf>
    <xf numFmtId="0" fontId="81" fillId="0" borderId="4" xfId="0" applyFont="1" applyBorder="1" applyAlignment="1">
      <alignment horizontal="center" vertical="center" wrapText="1"/>
    </xf>
    <xf numFmtId="0" fontId="67" fillId="0" borderId="10" xfId="0" applyFont="1" applyBorder="1" applyAlignment="1">
      <alignment vertical="center" wrapText="1"/>
    </xf>
    <xf numFmtId="0" fontId="30" fillId="0" borderId="0" xfId="0" applyFont="1" applyAlignment="1">
      <alignment horizontal="center"/>
    </xf>
    <xf numFmtId="0" fontId="16" fillId="0" borderId="0" xfId="0" applyFont="1" applyBorder="1" applyAlignment="1">
      <alignment horizontal="center"/>
    </xf>
    <xf numFmtId="3" fontId="81" fillId="8" borderId="16" xfId="16" applyNumberFormat="1" applyFont="1" applyFill="1" applyBorder="1" applyAlignment="1">
      <alignment horizontal="right" vertical="center"/>
    </xf>
    <xf numFmtId="3" fontId="81" fillId="8" borderId="8" xfId="16" applyNumberFormat="1" applyFont="1" applyFill="1" applyBorder="1" applyAlignment="1">
      <alignment horizontal="right" vertical="center"/>
    </xf>
    <xf numFmtId="3" fontId="67" fillId="8" borderId="15" xfId="16" applyNumberFormat="1" applyFont="1" applyFill="1" applyBorder="1" applyAlignment="1">
      <alignment horizontal="right" vertical="center"/>
    </xf>
    <xf numFmtId="165" fontId="67" fillId="8" borderId="16" xfId="19" applyNumberFormat="1" applyFont="1" applyFill="1" applyBorder="1" applyAlignment="1">
      <alignment horizontal="right" vertical="center"/>
    </xf>
    <xf numFmtId="165" fontId="67" fillId="8" borderId="8" xfId="19" applyNumberFormat="1" applyFont="1" applyFill="1" applyBorder="1" applyAlignment="1">
      <alignment horizontal="right" vertical="center" wrapText="1"/>
    </xf>
    <xf numFmtId="165" fontId="67" fillId="8" borderId="8" xfId="19" applyNumberFormat="1" applyFont="1" applyFill="1" applyBorder="1" applyAlignment="1">
      <alignment horizontal="right" vertical="center"/>
    </xf>
    <xf numFmtId="165" fontId="67" fillId="8" borderId="17" xfId="20" applyNumberFormat="1" applyFont="1" applyFill="1" applyBorder="1" applyAlignment="1">
      <alignment horizontal="right" vertical="center"/>
    </xf>
    <xf numFmtId="3" fontId="81" fillId="8" borderId="16" xfId="0" applyNumberFormat="1" applyFont="1" applyFill="1" applyBorder="1" applyAlignment="1">
      <alignment horizontal="right" vertical="center" wrapText="1" indent="1"/>
    </xf>
    <xf numFmtId="3" fontId="165" fillId="5" borderId="8" xfId="0" applyNumberFormat="1" applyFont="1" applyFill="1" applyBorder="1" applyAlignment="1">
      <alignment horizontal="right" vertical="center" wrapText="1" indent="1"/>
    </xf>
    <xf numFmtId="3" fontId="81" fillId="8" borderId="8" xfId="0" applyNumberFormat="1" applyFont="1" applyFill="1" applyBorder="1" applyAlignment="1">
      <alignment horizontal="right" vertical="center" wrapText="1" indent="1"/>
    </xf>
    <xf numFmtId="3" fontId="81" fillId="0" borderId="9" xfId="0" applyNumberFormat="1" applyFont="1" applyBorder="1" applyAlignment="1">
      <alignment horizontal="right" vertical="center" wrapText="1" indent="1"/>
    </xf>
    <xf numFmtId="3" fontId="67" fillId="8" borderId="10" xfId="0" applyNumberFormat="1" applyFont="1" applyFill="1" applyBorder="1" applyAlignment="1">
      <alignment horizontal="right" vertical="center" wrapText="1" indent="1"/>
    </xf>
    <xf numFmtId="0" fontId="84" fillId="8" borderId="0" xfId="0" applyFont="1" applyFill="1" applyAlignment="1">
      <alignment horizontal="left" vertical="center"/>
    </xf>
    <xf numFmtId="0" fontId="86" fillId="8" borderId="0" xfId="0" applyFont="1" applyFill="1" applyAlignment="1">
      <alignment horizontal="left" vertical="center"/>
    </xf>
    <xf numFmtId="0" fontId="27" fillId="0" borderId="13" xfId="0" applyFont="1" applyBorder="1" applyAlignment="1">
      <alignment horizontal="left" vertical="center" wrapText="1"/>
    </xf>
    <xf numFmtId="0" fontId="27" fillId="0" borderId="4" xfId="0" applyFont="1" applyBorder="1" applyAlignment="1">
      <alignment horizontal="left" vertical="center" wrapText="1"/>
    </xf>
    <xf numFmtId="0" fontId="27" fillId="0" borderId="0" xfId="0" applyFont="1" applyAlignment="1">
      <alignment horizontal="left" vertical="center" wrapText="1"/>
    </xf>
    <xf numFmtId="3" fontId="27" fillId="0" borderId="13" xfId="0" quotePrefix="1" applyNumberFormat="1" applyFont="1" applyBorder="1" applyAlignment="1">
      <alignment horizontal="left" vertical="center" wrapText="1"/>
    </xf>
    <xf numFmtId="3" fontId="92" fillId="0" borderId="8" xfId="0" quotePrefix="1" applyNumberFormat="1" applyFont="1" applyBorder="1" applyAlignment="1">
      <alignment horizontal="right" vertical="center" wrapText="1"/>
    </xf>
    <xf numFmtId="3" fontId="92" fillId="0" borderId="15" xfId="0" applyNumberFormat="1" applyFont="1" applyBorder="1" applyAlignment="1">
      <alignment horizontal="right" vertical="center" wrapText="1"/>
    </xf>
    <xf numFmtId="0" fontId="92" fillId="0" borderId="10" xfId="0" applyFont="1" applyBorder="1" applyAlignment="1">
      <alignment horizontal="right" vertical="center" wrapText="1"/>
    </xf>
    <xf numFmtId="0" fontId="64" fillId="0" borderId="0" xfId="0" applyFont="1" applyAlignment="1">
      <alignment vertical="center" wrapText="1"/>
    </xf>
    <xf numFmtId="0" fontId="92" fillId="8" borderId="0" xfId="0" applyFont="1" applyFill="1" applyAlignment="1">
      <alignment horizontal="right" vertical="center" wrapText="1"/>
    </xf>
    <xf numFmtId="0" fontId="92" fillId="8" borderId="14" xfId="0" applyFont="1" applyFill="1" applyBorder="1" applyAlignment="1">
      <alignment horizontal="right" vertical="center" wrapText="1"/>
    </xf>
    <xf numFmtId="0" fontId="92" fillId="0" borderId="9" xfId="0" applyFont="1" applyBorder="1" applyAlignment="1">
      <alignment horizontal="right" vertical="center" wrapText="1"/>
    </xf>
    <xf numFmtId="0" fontId="63" fillId="8" borderId="0" xfId="16" quotePrefix="1" applyFont="1" applyFill="1" applyAlignment="1">
      <alignment horizontal="left" vertical="top" wrapText="1"/>
    </xf>
    <xf numFmtId="0" fontId="143" fillId="8" borderId="0" xfId="16" quotePrefix="1" applyFont="1" applyFill="1" applyAlignment="1">
      <alignment horizontal="left" vertical="top" wrapText="1"/>
    </xf>
    <xf numFmtId="0" fontId="91" fillId="8" borderId="0" xfId="16" applyFont="1" applyFill="1" applyAlignment="1">
      <alignment horizontal="left" vertical="center" wrapText="1"/>
    </xf>
    <xf numFmtId="0" fontId="53" fillId="0" borderId="0" xfId="0" applyFont="1" applyAlignment="1">
      <alignment horizontal="center" vertical="center" wrapText="1"/>
    </xf>
    <xf numFmtId="0" fontId="53" fillId="0" borderId="14" xfId="0" applyFont="1" applyBorder="1" applyAlignment="1">
      <alignment horizontal="center" vertical="center" wrapText="1"/>
    </xf>
    <xf numFmtId="0" fontId="92" fillId="0" borderId="4" xfId="0" applyFont="1" applyBorder="1" applyAlignment="1">
      <alignment horizontal="center" vertical="center" wrapText="1"/>
    </xf>
    <xf numFmtId="0" fontId="67" fillId="0" borderId="13" xfId="0" applyFont="1" applyBorder="1" applyAlignment="1">
      <alignment horizontal="left" vertical="center" wrapText="1"/>
    </xf>
    <xf numFmtId="0" fontId="14" fillId="0" borderId="0" xfId="0" applyFont="1" applyAlignment="1">
      <alignment horizontal="left" wrapText="1"/>
    </xf>
    <xf numFmtId="0" fontId="91" fillId="6" borderId="30" xfId="0" applyFont="1" applyFill="1" applyBorder="1" applyAlignment="1">
      <alignment horizontal="center" vertical="center" wrapText="1"/>
    </xf>
    <xf numFmtId="0" fontId="91" fillId="6" borderId="4" xfId="0" applyFont="1" applyFill="1" applyBorder="1" applyAlignment="1">
      <alignment horizontal="center" vertical="center" wrapText="1"/>
    </xf>
    <xf numFmtId="0" fontId="91" fillId="0" borderId="30" xfId="0" applyFont="1" applyBorder="1" applyAlignment="1">
      <alignment horizontal="center" vertical="center" wrapText="1"/>
    </xf>
    <xf numFmtId="0" fontId="91" fillId="0" borderId="4" xfId="0" applyFont="1" applyBorder="1" applyAlignment="1">
      <alignment horizontal="center" vertical="center" wrapText="1"/>
    </xf>
    <xf numFmtId="0" fontId="15" fillId="0" borderId="0" xfId="0" applyFont="1" applyBorder="1" applyAlignment="1">
      <alignment horizontal="justify" vertical="top" wrapText="1"/>
    </xf>
    <xf numFmtId="0" fontId="64" fillId="6" borderId="30" xfId="0" applyFont="1" applyFill="1" applyBorder="1" applyAlignment="1">
      <alignment horizontal="center" vertical="center" wrapText="1"/>
    </xf>
    <xf numFmtId="0" fontId="64" fillId="6" borderId="4" xfId="0" applyFont="1" applyFill="1" applyBorder="1" applyAlignment="1">
      <alignment horizontal="center" vertical="center" wrapText="1"/>
    </xf>
    <xf numFmtId="0" fontId="81" fillId="0" borderId="30" xfId="0" applyFont="1" applyBorder="1" applyAlignment="1">
      <alignment horizontal="center" vertical="center"/>
    </xf>
    <xf numFmtId="0" fontId="81" fillId="0" borderId="4" xfId="0" applyFont="1" applyBorder="1" applyAlignment="1">
      <alignment horizontal="center" vertical="center"/>
    </xf>
    <xf numFmtId="0" fontId="81" fillId="0" borderId="30" xfId="0" applyFont="1" applyBorder="1" applyAlignment="1">
      <alignment horizontal="center" vertical="center" wrapText="1"/>
    </xf>
    <xf numFmtId="0" fontId="81" fillId="0" borderId="4" xfId="0" applyFont="1" applyBorder="1" applyAlignment="1">
      <alignment horizontal="center" vertical="center" wrapText="1"/>
    </xf>
    <xf numFmtId="0" fontId="92" fillId="6" borderId="18" xfId="0" applyFont="1" applyFill="1" applyBorder="1" applyAlignment="1">
      <alignment horizontal="center" vertical="center" wrapText="1"/>
    </xf>
    <xf numFmtId="0" fontId="92" fillId="6" borderId="19" xfId="0" applyFont="1" applyFill="1" applyBorder="1" applyAlignment="1">
      <alignment horizontal="center" vertical="center" wrapText="1"/>
    </xf>
    <xf numFmtId="0" fontId="21" fillId="0" borderId="30" xfId="0" applyFont="1" applyBorder="1" applyAlignment="1">
      <alignment horizontal="center" vertical="center" wrapText="1"/>
    </xf>
    <xf numFmtId="0" fontId="12" fillId="8" borderId="30" xfId="0" applyFont="1" applyFill="1" applyBorder="1" applyAlignment="1">
      <alignment horizontal="center" vertical="center" wrapText="1"/>
    </xf>
    <xf numFmtId="0" fontId="12" fillId="0" borderId="30" xfId="0" applyFont="1" applyBorder="1" applyAlignment="1">
      <alignment horizontal="center" vertical="center" wrapText="1"/>
    </xf>
    <xf numFmtId="0" fontId="21" fillId="0" borderId="4" xfId="0" applyFont="1" applyBorder="1" applyAlignment="1">
      <alignment horizontal="center" vertical="center" wrapText="1"/>
    </xf>
    <xf numFmtId="0" fontId="81" fillId="0" borderId="0" xfId="0" applyFont="1" applyAlignment="1">
      <alignment vertical="center" wrapText="1"/>
    </xf>
    <xf numFmtId="0" fontId="81" fillId="0" borderId="14" xfId="0" applyFont="1" applyBorder="1" applyAlignment="1">
      <alignment vertical="center" wrapText="1"/>
    </xf>
    <xf numFmtId="0" fontId="67" fillId="0" borderId="7"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0" xfId="0" applyFont="1" applyAlignment="1">
      <alignment horizontal="center" vertical="center"/>
    </xf>
    <xf numFmtId="0" fontId="67" fillId="0" borderId="14" xfId="0" applyFont="1" applyBorder="1" applyAlignment="1">
      <alignment horizontal="center" vertical="center"/>
    </xf>
    <xf numFmtId="0" fontId="67" fillId="0" borderId="0" xfId="0" applyFont="1" applyAlignment="1">
      <alignment horizontal="center" vertical="center" wrapText="1"/>
    </xf>
    <xf numFmtId="0" fontId="67" fillId="0" borderId="5"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4" xfId="0" applyFont="1" applyBorder="1" applyAlignment="1">
      <alignment horizontal="center" vertical="center" wrapText="1"/>
    </xf>
    <xf numFmtId="0" fontId="67" fillId="0" borderId="0" xfId="0" applyFont="1" applyAlignment="1">
      <alignment vertical="center" wrapText="1"/>
    </xf>
    <xf numFmtId="0" fontId="67" fillId="0" borderId="14" xfId="0" applyFont="1" applyBorder="1" applyAlignment="1">
      <alignment vertical="center" wrapText="1"/>
    </xf>
    <xf numFmtId="0" fontId="67" fillId="0" borderId="12" xfId="0" applyFont="1" applyBorder="1" applyAlignment="1">
      <alignment horizontal="right" vertical="center" wrapText="1"/>
    </xf>
    <xf numFmtId="0" fontId="74" fillId="10" borderId="0" xfId="0" applyFont="1" applyFill="1" applyAlignment="1">
      <alignment horizontal="center" wrapText="1"/>
    </xf>
    <xf numFmtId="0" fontId="75" fillId="0" borderId="0" xfId="0" applyFont="1" applyAlignment="1">
      <alignment horizontal="center" wrapText="1"/>
    </xf>
    <xf numFmtId="0" fontId="55" fillId="0" borderId="16" xfId="0" applyFont="1" applyBorder="1" applyAlignment="1">
      <alignment horizontal="left" vertical="center" wrapText="1" indent="7"/>
    </xf>
    <xf numFmtId="0" fontId="55" fillId="0" borderId="8" xfId="0" applyFont="1" applyBorder="1" applyAlignment="1">
      <alignment horizontal="left" vertical="center" wrapText="1" indent="7"/>
    </xf>
    <xf numFmtId="0" fontId="67" fillId="0" borderId="12" xfId="0" applyFont="1" applyBorder="1" applyAlignment="1">
      <alignment horizontal="center" vertical="center" wrapText="1"/>
    </xf>
    <xf numFmtId="0" fontId="67" fillId="0" borderId="12" xfId="0" applyFont="1" applyBorder="1" applyAlignment="1">
      <alignment horizontal="center"/>
    </xf>
    <xf numFmtId="9" fontId="67" fillId="0" borderId="12" xfId="0" applyNumberFormat="1" applyFont="1" applyBorder="1" applyAlignment="1">
      <alignment horizontal="center" vertical="center" wrapText="1"/>
    </xf>
    <xf numFmtId="9" fontId="67" fillId="0" borderId="5" xfId="0" applyNumberFormat="1" applyFont="1" applyBorder="1" applyAlignment="1">
      <alignment horizontal="center" vertical="center" wrapText="1"/>
    </xf>
    <xf numFmtId="0" fontId="27" fillId="8" borderId="13" xfId="13" applyFont="1" applyFill="1" applyBorder="1" applyAlignment="1">
      <alignment horizontal="left" vertical="center" wrapText="1"/>
    </xf>
    <xf numFmtId="0" fontId="67" fillId="0" borderId="5" xfId="0" applyFont="1" applyBorder="1" applyAlignment="1">
      <alignment horizontal="center" vertical="center"/>
    </xf>
    <xf numFmtId="0" fontId="92" fillId="8" borderId="10" xfId="0" applyFont="1" applyFill="1" applyBorder="1" applyAlignment="1">
      <alignment horizontal="left" vertical="center" wrapText="1"/>
    </xf>
    <xf numFmtId="0" fontId="67" fillId="8" borderId="10" xfId="0" applyFont="1" applyFill="1" applyBorder="1" applyAlignment="1">
      <alignment horizontal="left" vertical="center" wrapText="1"/>
    </xf>
    <xf numFmtId="0" fontId="67" fillId="8" borderId="24" xfId="0" applyFont="1" applyFill="1" applyBorder="1" applyAlignment="1">
      <alignment horizontal="center" vertical="center" wrapText="1"/>
    </xf>
    <xf numFmtId="0" fontId="118" fillId="8" borderId="13" xfId="13" applyFont="1" applyFill="1" applyBorder="1" applyAlignment="1">
      <alignment horizontal="left" vertical="center" wrapText="1"/>
    </xf>
    <xf numFmtId="0" fontId="91" fillId="0" borderId="0" xfId="0" applyFont="1" applyAlignment="1">
      <alignment horizontal="center" vertical="center" wrapText="1"/>
    </xf>
    <xf numFmtId="0" fontId="91" fillId="0" borderId="14" xfId="0" applyFont="1" applyBorder="1" applyAlignment="1">
      <alignment horizontal="center" vertical="center" wrapText="1"/>
    </xf>
    <xf numFmtId="0" fontId="92" fillId="8" borderId="0" xfId="0" applyFont="1" applyFill="1" applyAlignment="1">
      <alignment horizontal="center" vertical="center" wrapText="1"/>
    </xf>
    <xf numFmtId="0" fontId="92" fillId="8" borderId="4" xfId="0" applyFont="1" applyFill="1" applyBorder="1" applyAlignment="1">
      <alignment horizontal="center" vertical="center" wrapText="1"/>
    </xf>
    <xf numFmtId="0" fontId="92" fillId="8" borderId="12" xfId="0" applyFont="1" applyFill="1" applyBorder="1" applyAlignment="1">
      <alignment horizontal="center" vertical="center" wrapText="1"/>
    </xf>
    <xf numFmtId="0" fontId="64" fillId="0" borderId="16" xfId="0" applyFont="1" applyBorder="1" applyAlignment="1">
      <alignment horizontal="center"/>
    </xf>
    <xf numFmtId="0" fontId="64" fillId="0" borderId="8" xfId="0" applyFont="1" applyBorder="1" applyAlignment="1">
      <alignment horizontal="center"/>
    </xf>
    <xf numFmtId="0" fontId="64" fillId="0" borderId="17" xfId="0" applyFont="1" applyBorder="1" applyAlignment="1">
      <alignment horizontal="center"/>
    </xf>
    <xf numFmtId="0" fontId="67" fillId="0" borderId="30" xfId="0" applyFont="1" applyBorder="1" applyAlignment="1">
      <alignment horizontal="center" vertical="center" wrapText="1"/>
    </xf>
    <xf numFmtId="0" fontId="81" fillId="0" borderId="13" xfId="0" applyFont="1" applyBorder="1" applyAlignment="1">
      <alignment horizontal="center" vertical="center" wrapText="1"/>
    </xf>
    <xf numFmtId="0" fontId="67" fillId="0" borderId="13" xfId="0" applyFont="1" applyBorder="1" applyAlignment="1">
      <alignment horizontal="center" vertical="center" wrapText="1"/>
    </xf>
    <xf numFmtId="0" fontId="64" fillId="0" borderId="5" xfId="0" applyFont="1" applyBorder="1" applyAlignment="1">
      <alignment horizontal="center"/>
    </xf>
    <xf numFmtId="0" fontId="64" fillId="0" borderId="0" xfId="0" applyFont="1" applyBorder="1" applyAlignment="1">
      <alignment horizontal="center"/>
    </xf>
    <xf numFmtId="0" fontId="64" fillId="0" borderId="14" xfId="0" applyFont="1" applyBorder="1" applyAlignment="1">
      <alignment horizontal="center"/>
    </xf>
    <xf numFmtId="0" fontId="67" fillId="0" borderId="5" xfId="0" applyFont="1" applyBorder="1" applyAlignment="1">
      <alignment horizontal="center" wrapText="1"/>
    </xf>
    <xf numFmtId="0" fontId="67" fillId="0" borderId="0" xfId="0" applyFont="1" applyBorder="1" applyAlignment="1">
      <alignment horizontal="center" vertical="center" wrapText="1"/>
    </xf>
    <xf numFmtId="0" fontId="67" fillId="0" borderId="0" xfId="0" applyFont="1" applyBorder="1" applyAlignment="1">
      <alignment horizontal="center" wrapText="1"/>
    </xf>
    <xf numFmtId="0" fontId="67" fillId="0" borderId="5" xfId="0" applyFont="1" applyBorder="1" applyAlignment="1">
      <alignment horizontal="center"/>
    </xf>
    <xf numFmtId="0" fontId="67" fillId="0" borderId="0" xfId="0" applyFont="1" applyAlignment="1">
      <alignment horizontal="center"/>
    </xf>
    <xf numFmtId="0" fontId="67" fillId="0" borderId="22" xfId="0" applyFont="1" applyBorder="1" applyAlignment="1">
      <alignment horizontal="center"/>
    </xf>
    <xf numFmtId="0" fontId="67" fillId="0" borderId="18" xfId="0" applyFont="1" applyBorder="1" applyAlignment="1">
      <alignment horizontal="center"/>
    </xf>
    <xf numFmtId="0" fontId="67" fillId="0" borderId="25" xfId="0" applyFont="1" applyBorder="1" applyAlignment="1">
      <alignment horizontal="center"/>
    </xf>
    <xf numFmtId="0" fontId="67" fillId="0" borderId="18" xfId="0" applyFont="1" applyBorder="1" applyAlignment="1">
      <alignment horizontal="center" vertical="center"/>
    </xf>
    <xf numFmtId="0" fontId="67" fillId="0" borderId="28" xfId="0" applyFont="1" applyBorder="1" applyAlignment="1">
      <alignment horizontal="center" vertical="center"/>
    </xf>
    <xf numFmtId="0" fontId="92" fillId="0" borderId="22" xfId="0" applyFont="1" applyBorder="1" applyAlignment="1">
      <alignment horizontal="center" vertical="center" wrapText="1"/>
    </xf>
    <xf numFmtId="0" fontId="92" fillId="0" borderId="18" xfId="0" applyFont="1" applyBorder="1" applyAlignment="1">
      <alignment horizontal="center" vertical="center"/>
    </xf>
    <xf numFmtId="0" fontId="92" fillId="0" borderId="18" xfId="0" applyFont="1" applyBorder="1" applyAlignment="1">
      <alignment horizontal="center" vertical="center" wrapText="1"/>
    </xf>
    <xf numFmtId="0" fontId="92" fillId="0" borderId="25" xfId="0" applyFont="1" applyBorder="1" applyAlignment="1">
      <alignment horizontal="center" vertical="center"/>
    </xf>
    <xf numFmtId="0" fontId="67" fillId="0" borderId="22"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25" xfId="0" applyFont="1" applyBorder="1" applyAlignment="1">
      <alignment horizontal="center" vertical="center"/>
    </xf>
    <xf numFmtId="0" fontId="67" fillId="0" borderId="30" xfId="0" applyFont="1" applyBorder="1" applyAlignment="1">
      <alignment horizontal="center"/>
    </xf>
    <xf numFmtId="0" fontId="92" fillId="0" borderId="30" xfId="0" applyFont="1" applyBorder="1" applyAlignment="1">
      <alignment horizontal="center" vertical="center" wrapText="1"/>
    </xf>
    <xf numFmtId="0" fontId="92" fillId="0" borderId="0" xfId="0" applyFont="1" applyAlignment="1">
      <alignment horizontal="center" vertical="center" wrapText="1"/>
    </xf>
    <xf numFmtId="0" fontId="45" fillId="0" borderId="0" xfId="0" applyFont="1" applyAlignment="1">
      <alignment horizontal="justify" vertical="center" wrapText="1"/>
    </xf>
    <xf numFmtId="0" fontId="91" fillId="0" borderId="0" xfId="0" applyFont="1" applyBorder="1" applyAlignment="1">
      <alignment horizontal="center" vertical="center" wrapText="1"/>
    </xf>
    <xf numFmtId="0" fontId="91" fillId="0" borderId="13" xfId="0" applyFont="1" applyBorder="1" applyAlignment="1">
      <alignment horizontal="center" vertical="center" wrapText="1"/>
    </xf>
    <xf numFmtId="0" fontId="91" fillId="8" borderId="0" xfId="0" applyFont="1" applyFill="1" applyBorder="1" applyAlignment="1">
      <alignment horizontal="center" vertical="center" wrapText="1"/>
    </xf>
    <xf numFmtId="0" fontId="115" fillId="0" borderId="0" xfId="0" applyFont="1" applyBorder="1" applyAlignment="1">
      <alignment vertical="center" wrapText="1"/>
    </xf>
    <xf numFmtId="0" fontId="26" fillId="0" borderId="0" xfId="0" applyFont="1"/>
    <xf numFmtId="0" fontId="67" fillId="0" borderId="0" xfId="0" applyFont="1" applyAlignment="1">
      <alignment horizontal="center" vertical="top" wrapText="1"/>
    </xf>
    <xf numFmtId="0" fontId="67" fillId="0" borderId="14" xfId="0" applyFont="1" applyBorder="1" applyAlignment="1">
      <alignment horizontal="center" vertical="top" wrapText="1"/>
    </xf>
    <xf numFmtId="0" fontId="67" fillId="8" borderId="0" xfId="0" applyFont="1" applyFill="1" applyAlignment="1">
      <alignment vertical="center" wrapText="1"/>
    </xf>
    <xf numFmtId="0" fontId="67" fillId="8" borderId="14" xfId="0" applyFont="1" applyFill="1" applyBorder="1" applyAlignment="1">
      <alignment vertical="center" wrapText="1"/>
    </xf>
    <xf numFmtId="0" fontId="92" fillId="0" borderId="14" xfId="0" applyFont="1" applyBorder="1" applyAlignment="1">
      <alignment horizontal="center" vertical="center" wrapText="1"/>
    </xf>
    <xf numFmtId="0" fontId="92" fillId="0" borderId="0" xfId="0" applyFont="1" applyAlignment="1">
      <alignment vertical="top" wrapText="1"/>
    </xf>
    <xf numFmtId="0" fontId="81" fillId="0" borderId="0" xfId="0" applyFont="1"/>
    <xf numFmtId="0" fontId="115" fillId="0" borderId="0" xfId="0" applyFont="1"/>
    <xf numFmtId="0" fontId="91" fillId="6" borderId="9" xfId="0" applyFont="1" applyFill="1" applyBorder="1" applyAlignment="1">
      <alignment horizontal="left" vertical="center" wrapText="1" indent="2"/>
    </xf>
    <xf numFmtId="0" fontId="92" fillId="0" borderId="10" xfId="0" applyFont="1" applyBorder="1" applyAlignment="1">
      <alignment vertical="center" wrapText="1"/>
    </xf>
    <xf numFmtId="0" fontId="91" fillId="0" borderId="16" xfId="0" applyFont="1" applyBorder="1" applyAlignment="1">
      <alignment vertical="center" wrapText="1"/>
    </xf>
    <xf numFmtId="0" fontId="91" fillId="0" borderId="8" xfId="0" applyFont="1" applyBorder="1" applyAlignment="1">
      <alignment vertical="center" wrapText="1"/>
    </xf>
    <xf numFmtId="0" fontId="91" fillId="6" borderId="8" xfId="0" applyFont="1" applyFill="1" applyBorder="1" applyAlignment="1">
      <alignment horizontal="left" vertical="center" wrapText="1" indent="2"/>
    </xf>
    <xf numFmtId="0" fontId="67" fillId="0" borderId="5" xfId="0" applyFont="1" applyBorder="1" applyAlignment="1">
      <alignment horizontal="left" vertical="center"/>
    </xf>
    <xf numFmtId="0" fontId="81" fillId="8" borderId="0" xfId="0" applyFont="1" applyFill="1" applyAlignment="1">
      <alignment vertical="center" wrapText="1"/>
    </xf>
    <xf numFmtId="0" fontId="67" fillId="0" borderId="10" xfId="0" applyFont="1" applyBorder="1" applyAlignment="1">
      <alignment vertical="center" wrapText="1"/>
    </xf>
    <xf numFmtId="0" fontId="16" fillId="0" borderId="0" xfId="0" applyFont="1" applyAlignment="1">
      <alignment horizontal="justify" vertical="top" wrapText="1"/>
    </xf>
    <xf numFmtId="0" fontId="39" fillId="0" borderId="0" xfId="0" applyFont="1" applyAlignment="1">
      <alignment vertical="top" wrapText="1"/>
    </xf>
    <xf numFmtId="0" fontId="14" fillId="0" borderId="0" xfId="0" applyFont="1" applyAlignment="1">
      <alignment wrapText="1"/>
    </xf>
    <xf numFmtId="0" fontId="0" fillId="0" borderId="0" xfId="0" applyAlignment="1">
      <alignment wrapText="1"/>
    </xf>
    <xf numFmtId="0" fontId="67" fillId="8" borderId="10" xfId="0" applyFont="1" applyFill="1" applyBorder="1" applyAlignment="1">
      <alignment horizontal="center" vertical="center"/>
    </xf>
    <xf numFmtId="0" fontId="81" fillId="0" borderId="0" xfId="0" applyFont="1" applyAlignment="1">
      <alignment horizontal="center"/>
    </xf>
    <xf numFmtId="3" fontId="131" fillId="5" borderId="8" xfId="0" applyNumberFormat="1" applyFont="1" applyFill="1" applyBorder="1" applyAlignment="1">
      <alignment vertical="center" wrapText="1"/>
    </xf>
    <xf numFmtId="0" fontId="67" fillId="6" borderId="5" xfId="0" applyFont="1" applyFill="1" applyBorder="1" applyAlignment="1">
      <alignment horizontal="center" vertical="center" wrapText="1"/>
    </xf>
    <xf numFmtId="0" fontId="91" fillId="5" borderId="0" xfId="0" applyFont="1" applyFill="1" applyAlignment="1">
      <alignment vertical="center" wrapText="1"/>
    </xf>
    <xf numFmtId="3" fontId="91" fillId="5" borderId="15" xfId="0" applyNumberFormat="1" applyFont="1" applyFill="1" applyBorder="1" applyAlignment="1">
      <alignment vertical="center" wrapText="1"/>
    </xf>
    <xf numFmtId="0" fontId="91" fillId="6" borderId="8" xfId="0" applyFont="1" applyFill="1" applyBorder="1" applyAlignment="1">
      <alignment horizontal="center" vertical="center" wrapText="1"/>
    </xf>
    <xf numFmtId="0" fontId="91" fillId="6" borderId="8" xfId="0" applyFont="1" applyFill="1" applyBorder="1" applyAlignment="1">
      <alignment vertical="center" wrapText="1"/>
    </xf>
    <xf numFmtId="3" fontId="91" fillId="5" borderId="8" xfId="0" applyNumberFormat="1" applyFont="1" applyFill="1" applyBorder="1" applyAlignment="1">
      <alignment vertical="center" wrapText="1"/>
    </xf>
    <xf numFmtId="3" fontId="91" fillId="6" borderId="8" xfId="0" applyNumberFormat="1" applyFont="1" applyFill="1" applyBorder="1" applyAlignment="1">
      <alignment vertical="center" wrapText="1"/>
    </xf>
    <xf numFmtId="3" fontId="91" fillId="6" borderId="8" xfId="0" applyNumberFormat="1" applyFont="1" applyFill="1" applyBorder="1" applyAlignment="1">
      <alignment horizontal="right" vertical="center" wrapText="1"/>
    </xf>
    <xf numFmtId="0" fontId="91" fillId="5" borderId="0" xfId="0" applyFont="1" applyFill="1" applyAlignment="1">
      <alignment horizontal="center" vertical="center"/>
    </xf>
    <xf numFmtId="0" fontId="91" fillId="5" borderId="14" xfId="0" applyFont="1" applyFill="1" applyBorder="1" applyAlignment="1">
      <alignment horizontal="center" vertical="center"/>
    </xf>
    <xf numFmtId="3" fontId="91" fillId="6" borderId="15" xfId="0" applyNumberFormat="1" applyFont="1" applyFill="1" applyBorder="1" applyAlignment="1">
      <alignment vertical="center" wrapText="1"/>
    </xf>
    <xf numFmtId="0" fontId="91" fillId="6" borderId="15" xfId="0" applyFont="1" applyFill="1" applyBorder="1" applyAlignment="1">
      <alignment horizontal="center" vertical="center" wrapText="1"/>
    </xf>
    <xf numFmtId="0" fontId="91" fillId="6" borderId="15" xfId="0" applyFont="1" applyFill="1" applyBorder="1" applyAlignment="1">
      <alignment vertical="center" wrapText="1"/>
    </xf>
    <xf numFmtId="167" fontId="91" fillId="0" borderId="8" xfId="31" applyNumberFormat="1" applyFont="1" applyBorder="1" applyAlignment="1">
      <alignment vertical="center" wrapText="1"/>
    </xf>
    <xf numFmtId="0" fontId="81" fillId="0" borderId="0" xfId="0" applyFont="1" applyAlignment="1">
      <alignment vertical="center"/>
    </xf>
    <xf numFmtId="167" fontId="91" fillId="0" borderId="8" xfId="31" applyNumberFormat="1" applyFont="1" applyFill="1" applyBorder="1" applyAlignment="1">
      <alignment vertical="center" wrapText="1"/>
    </xf>
    <xf numFmtId="0" fontId="64" fillId="0" borderId="5" xfId="36" applyFont="1" applyBorder="1" applyAlignment="1">
      <alignment horizontal="center" vertical="center" wrapText="1"/>
    </xf>
    <xf numFmtId="0" fontId="64" fillId="0" borderId="0" xfId="36" applyFont="1" applyBorder="1" applyAlignment="1">
      <alignment horizontal="center" vertical="center" wrapText="1"/>
    </xf>
    <xf numFmtId="0" fontId="64" fillId="0" borderId="14" xfId="36" applyFont="1" applyBorder="1" applyAlignment="1">
      <alignment horizontal="center" vertical="center" wrapText="1"/>
    </xf>
    <xf numFmtId="0" fontId="9" fillId="0" borderId="0" xfId="36"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64" fillId="0" borderId="0" xfId="0" applyFont="1" applyBorder="1" applyAlignment="1">
      <alignment horizontal="left"/>
    </xf>
    <xf numFmtId="0" fontId="64" fillId="0" borderId="16" xfId="0" applyFont="1" applyBorder="1" applyAlignment="1">
      <alignment horizontal="center" vertical="center" wrapText="1"/>
    </xf>
    <xf numFmtId="0" fontId="64" fillId="0" borderId="8" xfId="0" applyFont="1" applyBorder="1" applyAlignment="1">
      <alignment horizontal="center" vertical="center" wrapText="1"/>
    </xf>
    <xf numFmtId="0" fontId="64" fillId="0" borderId="9" xfId="0" applyFont="1" applyBorder="1" applyAlignment="1">
      <alignment horizontal="center" vertical="center" wrapText="1"/>
    </xf>
    <xf numFmtId="0" fontId="64" fillId="0" borderId="5"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4" xfId="0" applyFont="1" applyBorder="1" applyAlignment="1">
      <alignment horizontal="center" vertical="center" wrapText="1"/>
    </xf>
    <xf numFmtId="0" fontId="64" fillId="0" borderId="14" xfId="0" applyFont="1" applyBorder="1" applyAlignment="1">
      <alignment horizontal="left"/>
    </xf>
    <xf numFmtId="3" fontId="81" fillId="5" borderId="0" xfId="0" applyNumberFormat="1" applyFont="1" applyFill="1" applyAlignment="1">
      <alignment horizontal="left" vertical="center" wrapText="1"/>
    </xf>
    <xf numFmtId="0" fontId="81" fillId="0" borderId="0" xfId="0" applyFont="1" applyBorder="1" applyAlignment="1">
      <alignment horizontal="left"/>
    </xf>
    <xf numFmtId="3" fontId="81" fillId="5" borderId="30" xfId="0" applyNumberFormat="1" applyFont="1" applyFill="1" applyBorder="1" applyAlignment="1">
      <alignment horizontal="left" vertical="center" wrapText="1"/>
    </xf>
    <xf numFmtId="3" fontId="81" fillId="0" borderId="7" xfId="0" applyNumberFormat="1" applyFont="1" applyBorder="1" applyAlignment="1">
      <alignment horizontal="left" vertical="center" wrapText="1"/>
    </xf>
    <xf numFmtId="3" fontId="81" fillId="0" borderId="8" xfId="0" applyNumberFormat="1" applyFont="1" applyBorder="1" applyAlignment="1">
      <alignment horizontal="left" vertical="center" wrapText="1"/>
    </xf>
    <xf numFmtId="3" fontId="81" fillId="0" borderId="9" xfId="0" applyNumberFormat="1" applyFont="1" applyBorder="1" applyAlignment="1">
      <alignment horizontal="left" vertical="center" wrapText="1" indent="2"/>
    </xf>
    <xf numFmtId="3" fontId="81" fillId="0" borderId="8" xfId="0" applyNumberFormat="1" applyFont="1" applyBorder="1" applyAlignment="1">
      <alignment horizontal="left" vertical="center" wrapText="1" indent="2"/>
    </xf>
    <xf numFmtId="3" fontId="81" fillId="0" borderId="17" xfId="0" applyNumberFormat="1" applyFont="1" applyBorder="1" applyAlignment="1">
      <alignment horizontal="left" vertical="center" wrapText="1" indent="2"/>
    </xf>
    <xf numFmtId="0" fontId="10" fillId="0" borderId="0" xfId="0" applyFont="1" applyAlignment="1">
      <alignment horizontal="left"/>
    </xf>
    <xf numFmtId="3" fontId="81" fillId="0" borderId="9" xfId="0" applyNumberFormat="1" applyFont="1" applyBorder="1" applyAlignment="1">
      <alignment horizontal="left" vertical="center" wrapText="1"/>
    </xf>
    <xf numFmtId="0" fontId="91" fillId="8" borderId="13" xfId="9" applyFont="1" applyFill="1" applyBorder="1" applyAlignment="1">
      <alignment horizontal="center" vertical="center"/>
    </xf>
    <xf numFmtId="0" fontId="64" fillId="0" borderId="30" xfId="3" applyFont="1" applyBorder="1" applyAlignment="1">
      <alignment horizontal="center" vertical="center" wrapText="1"/>
    </xf>
    <xf numFmtId="0" fontId="64" fillId="0" borderId="0" xfId="3" applyFont="1" applyBorder="1" applyAlignment="1">
      <alignment horizontal="center" vertical="center" wrapText="1"/>
    </xf>
    <xf numFmtId="0" fontId="64" fillId="0" borderId="30" xfId="0" applyFont="1" applyBorder="1" applyAlignment="1">
      <alignment horizontal="center" vertical="center" wrapText="1"/>
    </xf>
    <xf numFmtId="0" fontId="49" fillId="0" borderId="0" xfId="16" quotePrefix="1" applyFont="1" applyAlignment="1">
      <alignment horizontal="left" vertical="center"/>
    </xf>
    <xf numFmtId="0" fontId="81" fillId="0" borderId="0" xfId="14" applyFont="1" applyBorder="1" applyAlignment="1">
      <alignment horizontal="center" vertical="top" wrapText="1"/>
    </xf>
    <xf numFmtId="0" fontId="67" fillId="8" borderId="36" xfId="13" applyFont="1" applyFill="1" applyBorder="1" applyAlignment="1">
      <alignment horizontal="center" vertical="center" wrapText="1"/>
    </xf>
    <xf numFmtId="0" fontId="67" fillId="0" borderId="0" xfId="15" applyFont="1" applyAlignment="1">
      <alignment horizontal="center" vertical="center" wrapText="1"/>
    </xf>
    <xf numFmtId="49" fontId="92" fillId="0" borderId="37" xfId="14" applyNumberFormat="1" applyFont="1" applyBorder="1" applyAlignment="1">
      <alignment horizontal="center" vertical="center" wrapText="1"/>
    </xf>
    <xf numFmtId="0" fontId="92" fillId="0" borderId="0" xfId="15" applyFont="1" applyAlignment="1">
      <alignment horizontal="center" vertical="center" wrapText="1"/>
    </xf>
    <xf numFmtId="0" fontId="91" fillId="0" borderId="0" xfId="11" applyFont="1" applyAlignment="1">
      <alignment horizontal="center" vertical="center" wrapText="1"/>
    </xf>
    <xf numFmtId="49" fontId="92" fillId="0" borderId="0" xfId="14" applyNumberFormat="1" applyFont="1" applyBorder="1" applyAlignment="1">
      <alignment horizontal="center" vertical="center" wrapText="1"/>
    </xf>
    <xf numFmtId="0" fontId="91" fillId="0" borderId="0" xfId="15" applyFont="1" applyAlignment="1">
      <alignment horizontal="center" vertical="center" wrapText="1"/>
    </xf>
    <xf numFmtId="49" fontId="91" fillId="0" borderId="0" xfId="14" applyNumberFormat="1" applyFont="1" applyBorder="1" applyAlignment="1">
      <alignment horizontal="center" vertical="center" wrapText="1"/>
    </xf>
    <xf numFmtId="0" fontId="91" fillId="0" borderId="8" xfId="15" applyFont="1" applyBorder="1" applyAlignment="1">
      <alignment horizontal="left" vertical="center" wrapText="1" indent="1"/>
    </xf>
    <xf numFmtId="0" fontId="91" fillId="0" borderId="17" xfId="15" applyFont="1" applyBorder="1" applyAlignment="1">
      <alignment horizontal="left" vertical="center" wrapText="1" indent="1"/>
    </xf>
    <xf numFmtId="0" fontId="92" fillId="0" borderId="11" xfId="15" applyFont="1" applyBorder="1" applyAlignment="1">
      <alignment horizontal="left" vertical="center" wrapText="1"/>
    </xf>
    <xf numFmtId="0" fontId="67" fillId="0" borderId="0" xfId="17" applyFont="1" applyAlignment="1">
      <alignment horizontal="center" vertical="center" wrapText="1"/>
    </xf>
    <xf numFmtId="0" fontId="67" fillId="0" borderId="14" xfId="17" applyFont="1" applyBorder="1" applyAlignment="1">
      <alignment horizontal="center" vertical="center" wrapText="1"/>
    </xf>
    <xf numFmtId="0" fontId="67" fillId="0" borderId="0" xfId="17" applyFont="1" applyAlignment="1">
      <alignment horizontal="center" vertical="center"/>
    </xf>
    <xf numFmtId="0" fontId="67" fillId="0" borderId="14" xfId="17" applyFont="1" applyBorder="1" applyAlignment="1">
      <alignment horizontal="center" vertical="center"/>
    </xf>
    <xf numFmtId="0" fontId="81" fillId="0" borderId="0" xfId="16" applyFont="1" applyAlignment="1">
      <alignment horizontal="center"/>
    </xf>
    <xf numFmtId="0" fontId="67" fillId="0" borderId="5" xfId="14" applyFont="1" applyBorder="1" applyAlignment="1">
      <alignment horizontal="center" vertical="center" wrapText="1"/>
    </xf>
    <xf numFmtId="0" fontId="67" fillId="0" borderId="0" xfId="14" applyFont="1" applyBorder="1" applyAlignment="1">
      <alignment horizontal="center" vertical="center" wrapText="1"/>
    </xf>
    <xf numFmtId="0" fontId="67" fillId="0" borderId="5" xfId="17" applyFont="1" applyBorder="1" applyAlignment="1">
      <alignment horizontal="center" vertical="center"/>
    </xf>
    <xf numFmtId="0" fontId="67" fillId="0" borderId="5" xfId="17" applyFont="1" applyBorder="1" applyAlignment="1">
      <alignment horizontal="center" vertical="center" wrapText="1"/>
    </xf>
    <xf numFmtId="0" fontId="14" fillId="0" borderId="0" xfId="16" quotePrefix="1" applyFont="1" applyAlignment="1">
      <alignment horizontal="left" vertical="center" wrapText="1"/>
    </xf>
    <xf numFmtId="0" fontId="0" fillId="0" borderId="0" xfId="0" applyAlignment="1">
      <alignment horizontal="left" wrapText="1"/>
    </xf>
    <xf numFmtId="0" fontId="14" fillId="0" borderId="0" xfId="16" applyFont="1" applyAlignment="1">
      <alignment horizontal="left" vertical="center" wrapText="1"/>
    </xf>
    <xf numFmtId="0" fontId="14" fillId="0" borderId="0" xfId="16" applyFont="1" applyAlignment="1">
      <alignment horizontal="left" vertical="center"/>
    </xf>
    <xf numFmtId="0" fontId="82" fillId="8" borderId="0" xfId="16" applyFont="1" applyFill="1" applyAlignment="1">
      <alignment horizontal="left" vertical="center"/>
    </xf>
    <xf numFmtId="0" fontId="91" fillId="8" borderId="0" xfId="16" applyFont="1" applyFill="1" applyAlignment="1">
      <alignment horizontal="justify" vertical="center" wrapText="1"/>
    </xf>
    <xf numFmtId="14" fontId="67" fillId="8" borderId="4" xfId="16" applyNumberFormat="1" applyFont="1" applyFill="1" applyBorder="1" applyAlignment="1">
      <alignment horizontal="center" vertical="center"/>
    </xf>
    <xf numFmtId="14" fontId="67" fillId="8" borderId="4" xfId="16" applyNumberFormat="1" applyFont="1" applyFill="1" applyBorder="1" applyAlignment="1">
      <alignment horizontal="center" vertical="center" wrapText="1"/>
    </xf>
    <xf numFmtId="0" fontId="62" fillId="8" borderId="0" xfId="16" applyFont="1" applyFill="1" applyAlignment="1">
      <alignment horizontal="left" wrapText="1"/>
    </xf>
    <xf numFmtId="0" fontId="14" fillId="8" borderId="0" xfId="16" applyFont="1" applyFill="1" applyAlignment="1">
      <alignment horizontal="left" vertical="center"/>
    </xf>
    <xf numFmtId="0" fontId="122" fillId="8" borderId="0" xfId="16" applyFont="1" applyFill="1" applyAlignment="1">
      <alignment horizontal="left" wrapText="1"/>
    </xf>
    <xf numFmtId="0" fontId="61" fillId="8" borderId="0" xfId="16" applyFont="1" applyFill="1" applyAlignment="1">
      <alignment horizontal="left" wrapText="1"/>
    </xf>
    <xf numFmtId="0" fontId="81" fillId="8" borderId="30" xfId="9" applyFont="1" applyFill="1" applyBorder="1" applyAlignment="1">
      <alignment horizontal="center" vertical="center" wrapText="1"/>
    </xf>
    <xf numFmtId="0" fontId="14" fillId="0" borderId="0" xfId="9" applyFont="1" applyAlignment="1">
      <alignment horizontal="left" vertical="center"/>
    </xf>
    <xf numFmtId="0" fontId="67" fillId="8" borderId="0" xfId="9" quotePrefix="1" applyFont="1" applyFill="1" applyBorder="1" applyAlignment="1">
      <alignment vertical="center"/>
    </xf>
    <xf numFmtId="0" fontId="67" fillId="8" borderId="0" xfId="9" applyFont="1" applyFill="1" applyBorder="1" applyAlignment="1">
      <alignment vertical="center"/>
    </xf>
    <xf numFmtId="0" fontId="91" fillId="8" borderId="0" xfId="9" applyFont="1" applyFill="1" applyBorder="1" applyAlignment="1">
      <alignment horizontal="justify" vertical="center"/>
    </xf>
    <xf numFmtId="0" fontId="91" fillId="8" borderId="0" xfId="9" applyFont="1" applyFill="1" applyBorder="1" applyAlignment="1">
      <alignment horizontal="justify" vertical="center" wrapText="1"/>
    </xf>
    <xf numFmtId="0" fontId="107" fillId="0" borderId="0" xfId="9" applyFont="1" applyAlignment="1">
      <alignment horizontal="left" vertical="center" wrapText="1"/>
    </xf>
    <xf numFmtId="164" fontId="64" fillId="8" borderId="0" xfId="9" applyNumberFormat="1" applyFont="1" applyFill="1" applyAlignment="1">
      <alignment horizontal="right"/>
    </xf>
    <xf numFmtId="0" fontId="107" fillId="8" borderId="0" xfId="9" quotePrefix="1" applyFont="1" applyFill="1" applyBorder="1" applyAlignment="1">
      <alignment vertical="center"/>
    </xf>
    <xf numFmtId="0" fontId="107" fillId="8" borderId="0" xfId="9" applyFont="1" applyFill="1" applyBorder="1" applyAlignment="1">
      <alignment vertical="center"/>
    </xf>
    <xf numFmtId="0" fontId="107" fillId="8" borderId="30" xfId="9" applyFont="1" applyFill="1" applyBorder="1" applyAlignment="1">
      <alignment horizontal="center" vertical="center" wrapText="1"/>
    </xf>
    <xf numFmtId="0" fontId="107" fillId="8" borderId="0" xfId="9" applyFont="1" applyFill="1" applyBorder="1" applyAlignment="1">
      <alignment horizontal="center" vertical="center" wrapText="1"/>
    </xf>
    <xf numFmtId="0" fontId="107" fillId="8" borderId="30" xfId="9" applyFont="1" applyFill="1" applyBorder="1" applyAlignment="1">
      <alignment horizontal="center" vertical="center"/>
    </xf>
    <xf numFmtId="0" fontId="107" fillId="8" borderId="0" xfId="9" applyFont="1" applyFill="1" applyBorder="1" applyAlignment="1">
      <alignment horizontal="center" vertical="center"/>
    </xf>
    <xf numFmtId="0" fontId="109" fillId="8" borderId="0" xfId="9" applyFont="1" applyFill="1" applyBorder="1" applyAlignment="1">
      <alignment horizontal="center" vertical="center"/>
    </xf>
    <xf numFmtId="0" fontId="107" fillId="8" borderId="4" xfId="9" applyFont="1" applyFill="1" applyBorder="1" applyAlignment="1">
      <alignment horizontal="center" vertical="center" wrapText="1"/>
    </xf>
    <xf numFmtId="0" fontId="21" fillId="0" borderId="0" xfId="11" applyFont="1" applyAlignment="1">
      <alignment horizontal="left" wrapText="1"/>
    </xf>
    <xf numFmtId="165" fontId="81" fillId="8" borderId="39" xfId="22" applyNumberFormat="1" applyFont="1" applyFill="1" applyBorder="1" applyAlignment="1">
      <alignment horizontal="left" vertical="center"/>
    </xf>
    <xf numFmtId="165" fontId="81" fillId="8" borderId="40" xfId="22" applyNumberFormat="1" applyFont="1" applyFill="1" applyBorder="1" applyAlignment="1">
      <alignment horizontal="left" vertical="center"/>
    </xf>
    <xf numFmtId="0" fontId="14" fillId="0" borderId="0" xfId="9" applyFont="1" applyAlignment="1">
      <alignment horizontal="left" vertical="center" wrapText="1"/>
    </xf>
    <xf numFmtId="0" fontId="12" fillId="8" borderId="0" xfId="9" applyFont="1" applyFill="1" applyBorder="1" applyAlignment="1">
      <alignment horizontal="left" vertical="center" wrapText="1"/>
    </xf>
    <xf numFmtId="0" fontId="33" fillId="0" borderId="0" xfId="16" applyFont="1" applyAlignment="1">
      <alignment vertical="center" wrapText="1"/>
    </xf>
    <xf numFmtId="0" fontId="96" fillId="0" borderId="0" xfId="16" applyFont="1" applyAlignment="1">
      <alignment horizontal="left" vertical="center" wrapText="1"/>
    </xf>
    <xf numFmtId="0" fontId="10" fillId="8" borderId="11" xfId="9" applyFont="1" applyFill="1" applyBorder="1" applyAlignment="1">
      <alignment horizontal="left" vertical="center"/>
    </xf>
    <xf numFmtId="0" fontId="10" fillId="8" borderId="8" xfId="9" applyFont="1" applyFill="1" applyBorder="1" applyAlignment="1">
      <alignment horizontal="left" vertical="center"/>
    </xf>
    <xf numFmtId="0" fontId="10" fillId="8" borderId="8" xfId="9" applyFont="1" applyFill="1" applyBorder="1" applyAlignment="1">
      <alignment horizontal="left" vertical="center" wrapText="1"/>
    </xf>
    <xf numFmtId="0" fontId="10" fillId="8" borderId="17" xfId="9" applyFont="1" applyFill="1" applyBorder="1" applyAlignment="1">
      <alignment horizontal="left" vertical="center" wrapText="1"/>
    </xf>
    <xf numFmtId="0" fontId="33" fillId="0" borderId="0" xfId="9" applyFont="1" applyAlignment="1">
      <alignment vertical="center" wrapText="1"/>
    </xf>
    <xf numFmtId="0" fontId="10" fillId="8" borderId="0" xfId="9" applyFont="1" applyFill="1" applyAlignment="1">
      <alignment horizontal="left" vertical="center" wrapText="1"/>
    </xf>
    <xf numFmtId="0" fontId="99" fillId="8" borderId="0" xfId="16" applyFont="1" applyFill="1" applyAlignment="1">
      <alignment horizontal="left" vertical="center" wrapText="1"/>
    </xf>
    <xf numFmtId="0" fontId="14" fillId="8" borderId="0" xfId="16" applyFont="1" applyFill="1" applyAlignment="1">
      <alignment horizontal="left" wrapText="1"/>
    </xf>
    <xf numFmtId="0" fontId="120" fillId="0" borderId="0" xfId="16" applyFont="1"/>
    <xf numFmtId="0" fontId="33" fillId="8" borderId="0" xfId="16" applyFont="1" applyFill="1" applyAlignment="1">
      <alignment horizontal="left" vertical="center" wrapText="1"/>
    </xf>
  </cellXfs>
  <cellStyles count="41">
    <cellStyle name="=C:\WINNT35\SYSTEM32\COMMAND.COM" xfId="3" xr:uid="{00000000-0005-0000-0000-000000000000}"/>
    <cellStyle name="Comma 2" xfId="40" xr:uid="{E697BEEF-F3ED-4AFA-9B89-53C1EE85084E}"/>
    <cellStyle name="gs]_x000d__x000a_Window=0,0,640,480, , ,3_x000d__x000a_dir1=5,7,637,250,-1,-1,1,30,201,1905,231,G:\UGRC\RB\B-DADOS\FOX-PRO\CRED-VEN\KP 3 3" xfId="21" xr:uid="{F1855EC4-0A98-41D5-998B-7A6545C39325}"/>
    <cellStyle name="Heading 1 2" xfId="1" xr:uid="{00000000-0005-0000-0000-000001000000}"/>
    <cellStyle name="Heading 2 2" xfId="4" xr:uid="{00000000-0005-0000-0000-000002000000}"/>
    <cellStyle name="HeadingTable" xfId="30" xr:uid="{B14E509F-C39C-40C3-802D-9E2535119256}"/>
    <cellStyle name="Hiperligação" xfId="6" builtinId="8"/>
    <cellStyle name="Hiperligação 2" xfId="38" xr:uid="{5B9A07D7-DC2D-4231-9796-D20E23073209}"/>
    <cellStyle name="Hyperlink 2" xfId="12" xr:uid="{EA4D105E-A862-41B2-8EEE-06FFD2F623FD}"/>
    <cellStyle name="Hyperlink 3" xfId="28" xr:uid="{21FC88EC-7C2C-4BE2-84A2-8F753B1E10E6}"/>
    <cellStyle name="Normal" xfId="0" builtinId="0"/>
    <cellStyle name="Normal 15 2" xfId="27" xr:uid="{BD3252AF-9580-425C-BFA2-F6AD8954FE9C}"/>
    <cellStyle name="Normal 2" xfId="2" xr:uid="{00000000-0005-0000-0000-000005000000}"/>
    <cellStyle name="Normal 2 2" xfId="8" xr:uid="{7DEA53A7-77B3-42FE-BE56-CEFA22F6E3B4}"/>
    <cellStyle name="Normal 2 2 2 2" xfId="16" xr:uid="{DABB093C-25D8-4EF5-8155-6F640D2D82C6}"/>
    <cellStyle name="Normal 2 5 2 2" xfId="15" xr:uid="{531EFB31-D31C-4907-893B-15D5381FB4E5}"/>
    <cellStyle name="Normal 2_~0149226 2" xfId="17" xr:uid="{F7BCD61F-AA04-47C5-8A70-C9B67BB3FA72}"/>
    <cellStyle name="Normal 3" xfId="32" xr:uid="{421B7080-26E5-4785-8058-75A09086B68F}"/>
    <cellStyle name="Normal 4" xfId="9" xr:uid="{5747AC10-F029-47ED-BEEA-CBFFE535F4E7}"/>
    <cellStyle name="Normal 5 2" xfId="39" xr:uid="{5C99E5ED-2F17-4B22-8D84-ECB3650EEF8D}"/>
    <cellStyle name="Normal 6" xfId="37" xr:uid="{CCDADCB8-6E43-4826-8927-3386723C35B6}"/>
    <cellStyle name="Normal 6 3" xfId="26" xr:uid="{90475108-4FB3-45EB-B061-C391705AF4ED}"/>
    <cellStyle name="Normal 7 3" xfId="25" xr:uid="{D67962EC-D893-4038-9012-8F7D32E482B2}"/>
    <cellStyle name="Normal 7 3 2" xfId="23" xr:uid="{9968B1EC-25CF-4CA8-B9D7-045E87768A12}"/>
    <cellStyle name="Normal 7 4" xfId="24" xr:uid="{DC2068C8-59E6-44B5-97E6-8DF25FFB6644}"/>
    <cellStyle name="Normal 8" xfId="11" xr:uid="{DED7BA76-A74A-42F2-91D3-E81966466297}"/>
    <cellStyle name="Normal 9 3" xfId="14" xr:uid="{30C49B92-EE88-4637-AEA8-8A74868A0CD6}"/>
    <cellStyle name="Normal_03 STA" xfId="13" xr:uid="{D6FE7DA6-7A99-4124-9C50-83C2D0750507}"/>
    <cellStyle name="Normal_20 OPR" xfId="36" xr:uid="{20FFDCA3-04CE-45C5-976F-2F9C7221D3EB}"/>
    <cellStyle name="Normal_Segmental Report 2000_v3Relat 2" xfId="34" xr:uid="{9F9DBD30-7346-4F08-821E-249FD05DF9AD}"/>
    <cellStyle name="optionalExposure" xfId="5" xr:uid="{00000000-0005-0000-0000-000006000000}"/>
    <cellStyle name="Percent 2 2" xfId="20" xr:uid="{ABBD0B51-585C-46A7-8293-D90E9DFDFE40}"/>
    <cellStyle name="Percent 3" xfId="18" xr:uid="{54C80868-09D6-45BA-8374-836FFE13546F}"/>
    <cellStyle name="Percent 3 2" xfId="33" xr:uid="{E3698A31-4926-4D8D-9526-92314F62AA05}"/>
    <cellStyle name="Percent 4" xfId="22" xr:uid="{2B7EF124-30B4-4A76-BAB7-7D017E690987}"/>
    <cellStyle name="Percent 5" xfId="29" xr:uid="{1841832B-C0A3-4350-AE77-8943EE130EB5}"/>
    <cellStyle name="Percent 5 2" xfId="35" xr:uid="{43D354A2-9F9A-4357-9061-7B698BCF8762}"/>
    <cellStyle name="Percentagem" xfId="7" builtinId="5"/>
    <cellStyle name="Percentagem 2" xfId="19" xr:uid="{EC408385-05F6-47B5-A741-8B8A1CBD52C9}"/>
    <cellStyle name="Standard 3" xfId="10" xr:uid="{6793C0ED-B175-4EC1-9F3D-63FDA7FC38DF}"/>
    <cellStyle name="Vírgula" xfId="31" builtinId="3"/>
  </cellStyles>
  <dxfs count="1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D1005D"/>
      <color rgb="FF575756"/>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externalLink" Target="externalLinks/externalLink1.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customXml" Target="../customXml/item1.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9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ustomXml" Target="../customXml/item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5</xdr:col>
      <xdr:colOff>0</xdr:colOff>
      <xdr:row>69</xdr:row>
      <xdr:rowOff>0</xdr:rowOff>
    </xdr:from>
    <xdr:ext cx="184731" cy="264560"/>
    <xdr:sp macro="" textlink="">
      <xdr:nvSpPr>
        <xdr:cNvPr id="2" name="TextBox 1">
          <a:extLst>
            <a:ext uri="{FF2B5EF4-FFF2-40B4-BE49-F238E27FC236}">
              <a16:creationId xmlns:a16="http://schemas.microsoft.com/office/drawing/2014/main" id="{88B0972E-FC3B-43E9-9FD3-D3EF3C6401B1}"/>
            </a:ext>
          </a:extLst>
        </xdr:cNvPr>
        <xdr:cNvSpPr txBox="1"/>
      </xdr:nvSpPr>
      <xdr:spPr>
        <a:xfrm>
          <a:off x="9201150" y="1077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4</xdr:col>
      <xdr:colOff>1905000</xdr:colOff>
      <xdr:row>0</xdr:row>
      <xdr:rowOff>23808</xdr:rowOff>
    </xdr:from>
    <xdr:to>
      <xdr:col>4</xdr:col>
      <xdr:colOff>4066236</xdr:colOff>
      <xdr:row>3</xdr:row>
      <xdr:rowOff>146160</xdr:rowOff>
    </xdr:to>
    <xdr:pic>
      <xdr:nvPicPr>
        <xdr:cNvPr id="3" name="Imagem 1">
          <a:extLst>
            <a:ext uri="{FF2B5EF4-FFF2-40B4-BE49-F238E27FC236}">
              <a16:creationId xmlns:a16="http://schemas.microsoft.com/office/drawing/2014/main" id="{316C2B95-163A-4489-9F5C-DACA927828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0" y="23808"/>
          <a:ext cx="2161236" cy="60812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1866900</xdr:colOff>
      <xdr:row>25</xdr:row>
      <xdr:rowOff>152400</xdr:rowOff>
    </xdr:from>
    <xdr:to>
      <xdr:col>13</xdr:col>
      <xdr:colOff>3176</xdr:colOff>
      <xdr:row>34</xdr:row>
      <xdr:rowOff>84932</xdr:rowOff>
    </xdr:to>
    <xdr:sp macro="" textlink="">
      <xdr:nvSpPr>
        <xdr:cNvPr id="2" name="AutoShape 1">
          <a:extLst>
            <a:ext uri="{FF2B5EF4-FFF2-40B4-BE49-F238E27FC236}">
              <a16:creationId xmlns:a16="http://schemas.microsoft.com/office/drawing/2014/main" id="{816BFDE7-F25E-4A8C-AB11-0FB2F556C43A}"/>
            </a:ext>
          </a:extLst>
        </xdr:cNvPr>
        <xdr:cNvSpPr>
          <a:spLocks noChangeAspect="1" noChangeArrowheads="1"/>
        </xdr:cNvSpPr>
      </xdr:nvSpPr>
      <xdr:spPr bwMode="auto">
        <a:xfrm>
          <a:off x="4314825" y="7134225"/>
          <a:ext cx="8651876" cy="19613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95253</xdr:rowOff>
    </xdr:from>
    <xdr:to>
      <xdr:col>8</xdr:col>
      <xdr:colOff>459316</xdr:colOff>
      <xdr:row>22</xdr:row>
      <xdr:rowOff>10586</xdr:rowOff>
    </xdr:to>
    <xdr:pic>
      <xdr:nvPicPr>
        <xdr:cNvPr id="4" name="Picture 3">
          <a:extLst>
            <a:ext uri="{FF2B5EF4-FFF2-40B4-BE49-F238E27FC236}">
              <a16:creationId xmlns:a16="http://schemas.microsoft.com/office/drawing/2014/main" id="{D058E942-A000-4AB2-B681-FFE18594EF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518586"/>
          <a:ext cx="9306983" cy="571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8</xdr:row>
      <xdr:rowOff>0</xdr:rowOff>
    </xdr:from>
    <xdr:to>
      <xdr:col>5</xdr:col>
      <xdr:colOff>359833</xdr:colOff>
      <xdr:row>14</xdr:row>
      <xdr:rowOff>151694</xdr:rowOff>
    </xdr:to>
    <xdr:sp macro="" textlink="">
      <xdr:nvSpPr>
        <xdr:cNvPr id="2" name="Text 16">
          <a:extLst>
            <a:ext uri="{FF2B5EF4-FFF2-40B4-BE49-F238E27FC236}">
              <a16:creationId xmlns:a16="http://schemas.microsoft.com/office/drawing/2014/main" id="{DFBCD615-610D-464F-B14D-4EBD6052E6B1}"/>
            </a:ext>
          </a:extLst>
        </xdr:cNvPr>
        <xdr:cNvSpPr txBox="1">
          <a:spLocks noChangeArrowheads="1"/>
        </xdr:cNvSpPr>
      </xdr:nvSpPr>
      <xdr:spPr bwMode="auto">
        <a:xfrm>
          <a:off x="306917" y="1926167"/>
          <a:ext cx="5598583" cy="1294694"/>
        </a:xfrm>
        <a:prstGeom prst="rect">
          <a:avLst/>
        </a:prstGeom>
        <a:solidFill>
          <a:srgbClr val="FFFFFF"/>
        </a:solidFill>
        <a:ln w="1">
          <a:noFill/>
          <a:miter lim="800000"/>
          <a:headEnd/>
          <a:tailEnd/>
        </a:ln>
      </xdr:spPr>
      <xdr:txBody>
        <a:bodyPr vertOverflow="clip" wrap="square" lIns="27432" tIns="22860" rIns="27432"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a:pPr>
          <a:r>
            <a:rPr kumimoji="0" lang="pt-PT" sz="1000" b="0" i="0" u="none" strike="noStrike" kern="0" cap="none" spc="0" normalizeH="0" baseline="0" noProof="0">
              <a:ln>
                <a:noFill/>
              </a:ln>
              <a:solidFill>
                <a:srgbClr val="575756"/>
              </a:solidFill>
              <a:effectLst/>
              <a:uLnTx/>
              <a:uFillTx/>
              <a:latin typeface="FocoMbcp"/>
              <a:ea typeface="+mn-ea"/>
              <a:cs typeface="Times New Roman" pitchFamily="18" charset="0"/>
            </a:rPr>
            <a:t>As at 31 December 2021 the gross amount discounted with the European Central Bank amounts to Euros 8</a:t>
          </a:r>
          <a:r>
            <a:rPr kumimoji="0" lang="pt-PT" sz="1000" b="0" i="0" u="none" strike="noStrike" kern="0" cap="none" spc="0" normalizeH="0" baseline="0">
              <a:ln>
                <a:noFill/>
              </a:ln>
              <a:solidFill>
                <a:srgbClr val="575756"/>
              </a:solidFill>
              <a:effectLst/>
              <a:uLnTx/>
              <a:uFillTx/>
              <a:latin typeface="FocoMbcp"/>
              <a:ea typeface="+mn-ea"/>
              <a:cs typeface="Times New Roman" pitchFamily="18" charset="0"/>
            </a:rPr>
            <a:t>,150,070,000</a:t>
          </a:r>
          <a:r>
            <a:rPr kumimoji="0" lang="pt-PT" sz="1000" b="0" i="0" u="none" strike="noStrike" kern="0" cap="none" spc="0" normalizeH="0" baseline="0" noProof="0">
              <a:ln>
                <a:noFill/>
              </a:ln>
              <a:solidFill>
                <a:srgbClr val="575756"/>
              </a:solidFill>
              <a:effectLst/>
              <a:uLnTx/>
              <a:uFillTx/>
              <a:latin typeface="FocoMbcp"/>
              <a:ea typeface="+mn-ea"/>
              <a:cs typeface="Times New Roman" pitchFamily="18" charset="0"/>
            </a:rPr>
            <a:t> (31 December 2019: Euros </a:t>
          </a:r>
          <a:r>
            <a:rPr kumimoji="0" lang="pt-PT" sz="1000" b="0" i="0" u="none" strike="noStrike" kern="0" cap="none" spc="0" normalizeH="0" baseline="0">
              <a:ln>
                <a:noFill/>
              </a:ln>
              <a:solidFill>
                <a:srgbClr val="575756"/>
              </a:solidFill>
              <a:effectLst/>
              <a:uLnTx/>
              <a:uFillTx/>
              <a:latin typeface="FocoMbcp"/>
              <a:ea typeface="+mn-ea"/>
              <a:cs typeface="Times New Roman" pitchFamily="18" charset="0"/>
            </a:rPr>
            <a:t>7,550,070,000</a:t>
          </a:r>
          <a:r>
            <a:rPr kumimoji="0" lang="pt-PT" sz="1000" b="0" i="0" u="none" strike="noStrike" kern="0" cap="none" spc="0" normalizeH="0" baseline="0" noProof="0">
              <a:ln>
                <a:noFill/>
              </a:ln>
              <a:solidFill>
                <a:srgbClr val="575756"/>
              </a:solidFill>
              <a:effectLst/>
              <a:uLnTx/>
              <a:uFillTx/>
              <a:latin typeface="FocoMbcp"/>
              <a:ea typeface="+mn-ea"/>
              <a:cs typeface="Times New Roman" pitchFamily="18" charset="0"/>
            </a:rPr>
            <a:t>). As at 31 December 2021 the amount discounted with the Bank of Mozambique was Euro </a:t>
          </a:r>
          <a:r>
            <a:rPr kumimoji="0" lang="pt-PT" sz="1000" b="0" i="0" u="none" strike="noStrike" kern="0" cap="none" spc="0" normalizeH="0" baseline="0">
              <a:ln>
                <a:noFill/>
              </a:ln>
              <a:solidFill>
                <a:srgbClr val="575756"/>
              </a:solidFill>
              <a:effectLst/>
              <a:uLnTx/>
              <a:uFillTx/>
              <a:latin typeface="FocoMbcp"/>
              <a:ea typeface="+mn-ea"/>
              <a:cs typeface="Times New Roman" pitchFamily="18" charset="0"/>
            </a:rPr>
            <a:t>2,491,000</a:t>
          </a:r>
          <a:r>
            <a:rPr kumimoji="0" lang="pt-PT" sz="1000" b="0" i="0" u="none" strike="noStrike" kern="0" cap="none" spc="0" normalizeH="0" baseline="0" noProof="0">
              <a:ln>
                <a:noFill/>
              </a:ln>
              <a:solidFill>
                <a:srgbClr val="575756"/>
              </a:solidFill>
              <a:effectLst/>
              <a:uLnTx/>
              <a:uFillTx/>
              <a:latin typeface="FocoMbcp"/>
              <a:ea typeface="+mn-ea"/>
              <a:cs typeface="Times New Roman" pitchFamily="18" charset="0"/>
            </a:rPr>
            <a:t> (Euros 2,364,000 as at 31 December 2020). There were no discounted amounts with other central banks. The amount of assets eligible for discount with the European Central Bank includes securities issued by the SPE from securitization operations whose assets have not been derecognised in the Group's consolidated view, so that the securities are not recognized in the securities portfolio.</a:t>
          </a:r>
        </a:p>
        <a:p>
          <a:pPr marL="0" marR="0" lvl="0" indent="0" algn="just" defTabSz="914400" rtl="0" eaLnBrk="1" fontAlgn="auto" latinLnBrk="0" hangingPunct="1">
            <a:lnSpc>
              <a:spcPct val="100000"/>
            </a:lnSpc>
            <a:spcBef>
              <a:spcPts val="0"/>
            </a:spcBef>
            <a:spcAft>
              <a:spcPts val="0"/>
            </a:spcAft>
            <a:buClrTx/>
            <a:buSzTx/>
            <a:buFontTx/>
            <a:buNone/>
            <a:tabLst/>
            <a:defRPr/>
          </a:pPr>
          <a:endParaRPr kumimoji="0" lang="pt-PT" sz="1000" b="0" i="0" u="none" strike="noStrike" kern="0" cap="none" spc="0" normalizeH="0" baseline="0" noProof="0">
            <a:ln>
              <a:noFill/>
            </a:ln>
            <a:solidFill>
              <a:srgbClr val="575756"/>
            </a:solidFill>
            <a:effectLst/>
            <a:uLnTx/>
            <a:uFillTx/>
            <a:latin typeface="FocoMbcp"/>
            <a:ea typeface="+mn-ea"/>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12</xdr:row>
      <xdr:rowOff>0</xdr:rowOff>
    </xdr:from>
    <xdr:to>
      <xdr:col>4</xdr:col>
      <xdr:colOff>223777</xdr:colOff>
      <xdr:row>14</xdr:row>
      <xdr:rowOff>157251</xdr:rowOff>
    </xdr:to>
    <xdr:sp macro="" textlink="">
      <xdr:nvSpPr>
        <xdr:cNvPr id="2" name="Text 16">
          <a:extLst>
            <a:ext uri="{FF2B5EF4-FFF2-40B4-BE49-F238E27FC236}">
              <a16:creationId xmlns:a16="http://schemas.microsoft.com/office/drawing/2014/main" id="{1243E1D4-A395-41C0-A68B-53BF32056DC5}"/>
            </a:ext>
          </a:extLst>
        </xdr:cNvPr>
        <xdr:cNvSpPr txBox="1">
          <a:spLocks noChangeArrowheads="1"/>
        </xdr:cNvSpPr>
      </xdr:nvSpPr>
      <xdr:spPr bwMode="auto">
        <a:xfrm>
          <a:off x="306917" y="2667000"/>
          <a:ext cx="6245693" cy="961584"/>
        </a:xfrm>
        <a:prstGeom prst="rect">
          <a:avLst/>
        </a:prstGeom>
        <a:solidFill>
          <a:srgbClr val="FFFFFF"/>
        </a:solidFill>
        <a:ln w="1">
          <a:noFill/>
          <a:miter lim="800000"/>
          <a:headEnd/>
          <a:tailEnd/>
        </a:ln>
      </xdr:spPr>
      <xdr:txBody>
        <a:bodyPr vertOverflow="clip" wrap="square" lIns="27432" tIns="22860" rIns="27432"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a:pPr>
          <a:r>
            <a:rPr lang="pt-PT" sz="1100" b="0" i="0" baseline="0">
              <a:effectLst/>
              <a:latin typeface="+mn-lt"/>
              <a:ea typeface="+mn-ea"/>
              <a:cs typeface="+mn-cs"/>
            </a:rPr>
            <a:t>i) Corresponds to the amount reported in COLMS (Bank of Portugal application).</a:t>
          </a:r>
          <a:endParaRPr lang="pt-PT" sz="900">
            <a:effectLst/>
          </a:endParaRPr>
        </a:p>
        <a:p>
          <a:pPr rtl="0" eaLnBrk="1" fontAlgn="auto" latinLnBrk="0" hangingPunct="1"/>
          <a:r>
            <a:rPr lang="pt-PT" sz="1100" b="0" i="0" baseline="0">
              <a:effectLst/>
              <a:latin typeface="+mn-lt"/>
              <a:ea typeface="+mn-ea"/>
              <a:cs typeface="+mn-cs"/>
            </a:rPr>
            <a:t>ii) Includes, as at 31 December 2021, the value of funding with ECB (deducted from the accrual of the T LTRO III), deducted from deposits with the Bank of Portugal and other liquidity with the Eurosystem (Euros 6,759,794,000), plus the minimum cash reserves (Euros 461,365,000).</a:t>
          </a:r>
          <a:endParaRPr lang="pt-PT" sz="900">
            <a:effectLst/>
          </a:endParaRPr>
        </a:p>
        <a:p>
          <a:pPr rtl="0" eaLnBrk="1" fontAlgn="auto" latinLnBrk="0" hangingPunct="1"/>
          <a:r>
            <a:rPr lang="pt-PT" sz="1100" b="0" i="0" baseline="0">
              <a:effectLst/>
              <a:latin typeface="+mn-lt"/>
              <a:ea typeface="+mn-ea"/>
              <a:cs typeface="+mn-cs"/>
            </a:rPr>
            <a:t>iii) Collateral eligible for ECB, after haircuts, less net financing at the ECB.</a:t>
          </a:r>
          <a:endParaRPr lang="pt-PT" sz="900">
            <a:effectLst/>
          </a:endParaRPr>
        </a:p>
        <a:p>
          <a:pPr marL="0" marR="0" lvl="0" indent="0" algn="just" defTabSz="914400" rtl="0" eaLnBrk="1" fontAlgn="auto" latinLnBrk="0" hangingPunct="1">
            <a:lnSpc>
              <a:spcPct val="100000"/>
            </a:lnSpc>
            <a:spcBef>
              <a:spcPts val="0"/>
            </a:spcBef>
            <a:spcAft>
              <a:spcPts val="0"/>
            </a:spcAft>
            <a:buClrTx/>
            <a:buSzTx/>
            <a:buFontTx/>
            <a:buNone/>
            <a:tabLst/>
            <a:defRPr/>
          </a:pPr>
          <a:endParaRPr lang="pt-PT" sz="900" b="0" i="0" u="none" strike="noStrike" baseline="0">
            <a:solidFill>
              <a:srgbClr val="575756"/>
            </a:solidFill>
            <a:latin typeface="FocoMbcp"/>
            <a:cs typeface="Times New Roman"/>
          </a:endParaRPr>
        </a:p>
        <a:p>
          <a:pPr algn="just" rtl="0">
            <a:defRPr sz="1000"/>
          </a:pPr>
          <a:endParaRPr lang="pt-PT" sz="900" b="0" i="0" u="none" strike="noStrike" baseline="0">
            <a:solidFill>
              <a:srgbClr val="575756"/>
            </a:solidFill>
            <a:latin typeface="FocoMbcp"/>
            <a:cs typeface="Times New Roman"/>
          </a:endParaRPr>
        </a:p>
        <a:p>
          <a:pPr algn="just" rtl="0">
            <a:defRPr sz="1000"/>
          </a:pPr>
          <a:endParaRPr lang="pt-PT" sz="900" b="0" i="0" u="none" strike="noStrike" baseline="0">
            <a:solidFill>
              <a:srgbClr val="575756"/>
            </a:solidFill>
            <a:latin typeface="FocoMbcp"/>
            <a:cs typeface="Times New Roman"/>
          </a:endParaRPr>
        </a:p>
        <a:p>
          <a:pPr algn="just" rtl="0">
            <a:defRPr sz="1000"/>
          </a:pPr>
          <a:endParaRPr lang="pt-PT" sz="900" b="0" i="0" u="none" strike="noStrike" baseline="0">
            <a:solidFill>
              <a:srgbClr val="575756"/>
            </a:solidFill>
            <a:latin typeface="FocoMbcp"/>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pttpgbl4.bcpcorp.net\Global4\5012370_DCIG\DCIG\Susana%20Vasconcelos\Relat&#243;rios\2016\dezembro%202016\Modelo%20Custos%20e%20Reporte%20-%20201612_vs_20170221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CTB\5012370_DCIG\Trabalho\Data2018%2009\Relatorios%20Oficiais\Relat&#243;rio%20Grupo%20BCP%2030%20de%20setembro%20de%202018_P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supostos"/>
      <sheetName val="Nota Pensões 201612"/>
      <sheetName val="Carteira FP_BCP_201612"/>
      <sheetName val="Lançamentos 201612"/>
      <sheetName val="dctb 201612"/>
      <sheetName val="Auxiliar Contabilidade 201612"/>
      <sheetName val="Accounting 201612"/>
      <sheetName val="DADOS 2016"/>
      <sheetName val="Split G&amp;L 2013"/>
      <sheetName val="Apoio BdP"/>
      <sheetName val="Evolução G&amp;L"/>
      <sheetName val="Split G&amp;L 2015"/>
      <sheetName val="Split G&amp;L 2016"/>
      <sheetName val="Amort G&amp;L"/>
      <sheetName val="Assumptions &amp; Data"/>
      <sheetName val="Nota Pensões 201606"/>
      <sheetName val="Auxiliar Contabilidade 2016"/>
      <sheetName val="Lançamentos 2016"/>
      <sheetName val="Carteira FP_BCP_201606"/>
      <sheetName val="Lançamentos 201606"/>
      <sheetName val="dctb 201606"/>
      <sheetName val="Auxiliar Contabilidade 201606"/>
      <sheetName val="Accounting 201606"/>
      <sheetName val="Carteira FP_BCP_201512"/>
      <sheetName val="Nota Pensões 201512"/>
      <sheetName val="Auxiliar Contabilidade 201512"/>
      <sheetName val="Lançamentos 201512"/>
      <sheetName val="Accounting 201512"/>
      <sheetName val="dctb 201512"/>
      <sheetName val="DADOS 2015 - FUNDO"/>
      <sheetName val="DADOS 2015 - EXTRA-FUNDO"/>
      <sheetName val="Nota Pensões 201506"/>
      <sheetName val="201506 - Carteira FP_BCP"/>
      <sheetName val="Accounting 201506"/>
      <sheetName val="Auxiliar Contabilidade 201506"/>
      <sheetName val="Lançamentos 201506"/>
      <sheetName val="dctb 201506"/>
      <sheetName val="ER 201512 F&amp;C"/>
      <sheetName val="Sensibilidades 2016"/>
      <sheetName val="Sensibilidades 2015"/>
      <sheetName val="Sensibilidades 2014"/>
      <sheetName val="Sensibilidades 2013"/>
      <sheetName val="Nota Pensões 2014"/>
      <sheetName val="Nota Pensões 201312"/>
      <sheetName val="Nota Pensões 201212"/>
      <sheetName val="G&amp;L - 2014"/>
      <sheetName val="Custos Benefícios Reforma 2014"/>
      <sheetName val="Custo PA e PP 2014"/>
      <sheetName val="DADOS 2014 - FUNDO"/>
      <sheetName val="DADOS 2014 - EXTRA-FUNDO"/>
      <sheetName val="Custo Benefícios Reforma 201412"/>
      <sheetName val="Auxiliar Contabilidade 2014"/>
      <sheetName val="Lançamentos 2014"/>
      <sheetName val="dctb 2014"/>
      <sheetName val="G&amp;L - 201406"/>
      <sheetName val="Custos Benefícios Reforma 20146"/>
      <sheetName val="Custo PA e PP 201412"/>
      <sheetName val="Custo PA e PP 201406"/>
      <sheetName val="Custo PA e PP 2013"/>
      <sheetName val="DADOS 2013 - FUNDO"/>
      <sheetName val="DADOS 2013 - EXTRA-FUNDO"/>
      <sheetName val="SM - Situação Especial 2013"/>
      <sheetName val="N4 AVISO12_2001"/>
      <sheetName val="Custos Prémio Antiguidade 1306"/>
      <sheetName val="Custos Prémio Antiguidade 2013"/>
      <sheetName val="G&amp;L - 2013"/>
      <sheetName val="G&amp;L - 2012"/>
      <sheetName val="ER 2013 F&amp;C"/>
      <sheetName val="BdP Quadro 2-Responsab. e Fundo"/>
      <sheetName val="G&amp;L - 2011"/>
      <sheetName val="G&amp;L - 2010"/>
      <sheetName val="G&amp;L - 2009"/>
      <sheetName val="G&amp;L - 2008"/>
      <sheetName val="G&amp;L - 2007"/>
      <sheetName val="Custos Benefícios Reforma 2013"/>
      <sheetName val="Custos Reforma 201312"/>
      <sheetName val="Custos Reforma 201306"/>
      <sheetName val="Custos Benefícios Reforma 2012"/>
      <sheetName val="SM - Situação Especial 201206"/>
      <sheetName val="DADOS 2012 - FUNDO"/>
      <sheetName val="DADOS 2012 - EXTRA-FUNDO"/>
      <sheetName val="201206 - Activos Financeiros"/>
      <sheetName val="Curtailments Liabilities"/>
      <sheetName val="N12 AVISO12_2001"/>
      <sheetName val="Custos Benefícios Reforma 2011"/>
      <sheetName val="DADOS 2011 - FUNDO 1112"/>
      <sheetName val="DADOS 2011 - EXTRA-FUNDO 1112"/>
      <sheetName val="DADOS 2011 - FUNDO 1106"/>
      <sheetName val="DADOS 2011 - EXTRA-FUNDO 1106"/>
      <sheetName val="Custos Benefícios Reforma 2010"/>
      <sheetName val="DADOS 2010 - FUNDO 1012"/>
      <sheetName val="DADOS 2010 - EXTRA-FUNDO 1012"/>
      <sheetName val="DADOS 2010 - FUNDO 1006"/>
      <sheetName val="DADOS 2010 - EXTRA-FUNDO 1006"/>
      <sheetName val="Custos Benefícios Reforma 09"/>
      <sheetName val="DADOS 2009 - FUNDO 0912"/>
      <sheetName val="DADOS 2009 - EXTRA-FUNDO 0912"/>
      <sheetName val="DADOS 2009 - FUNDO 0906"/>
      <sheetName val="DADOS 2009 - EXTRA-FUNDO 0906"/>
      <sheetName val="Custos Benefícios Reforma 08"/>
      <sheetName val="DADOS 2008 - FUNDO"/>
      <sheetName val="DADOS 2008 - EXTRA-FUNDO"/>
      <sheetName val="Custos com Pensões 2007"/>
      <sheetName val="DADOS 2007 - FUNDO"/>
      <sheetName val="DADOS 2007 - EXTRA-FUNDO"/>
      <sheetName val="G_P Actuariais Totais 2006"/>
      <sheetName val="G_P Fin Fundo 2006"/>
      <sheetName val="G_P não Fin Extra Fundo 2006"/>
      <sheetName val="G_P não Fin Fundo 2006"/>
      <sheetName val="Custos com Pensões 2006"/>
      <sheetName val="Custos Prémio Antiguidade 2012"/>
      <sheetName val="Custos Prémio Antiguidade 1112"/>
      <sheetName val="Custos Prémio Antiguidade 1012"/>
      <sheetName val="Custos Prémio Antiguidade 1006"/>
      <sheetName val="Custos Prémio Antiguidade 0912"/>
      <sheetName val="Custos Prémio Antiguidade 08"/>
      <sheetName val="Custos Prémio Antiguidade 2007"/>
      <sheetName val="Custos Prémio Antiguidade 2006"/>
      <sheetName val="201412 - Carteira FP_BCP"/>
      <sheetName val="201312 - Carteira FP_BCP"/>
      <sheetName val="201212 - Carteira FP_BCP"/>
      <sheetName val="DADOS 2006 - FUNDO"/>
      <sheetName val="DADOS 2006 - EXTRA-FUNDO"/>
      <sheetName val="DADOS 2005 - FUNDO"/>
      <sheetName val="DADOS 2005 - EXTRA-FUN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M3">
            <v>1000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itura"/>
      <sheetName val="Plano"/>
      <sheetName val="Notas Automáticas"/>
      <sheetName val="DR's Sintese IAS CONS - Ver. PT"/>
      <sheetName val="DR's Sintese IAS CONS - Ver Tri"/>
      <sheetName val="OCI"/>
      <sheetName val="OCI TRIM"/>
      <sheetName val="BS's Sintese IAS CONS - Ver PT"/>
      <sheetName val="Mapa 'CX FL' FIN CONS - Ver. PT"/>
      <sheetName val="Rec. 'Equity' - Versão PT"/>
      <sheetName val="Nota 1 - Pág. seg. Ver PT"/>
      <sheetName val="Notas 2 a 17 - Versão PT"/>
      <sheetName val="Notas 18 a 26 - Versão PT"/>
      <sheetName val="Notas 27 a 47 FIN - Versão PT"/>
      <sheetName val="Notas 48 - 50AVersão PT"/>
      <sheetName val="Notas 50B FIN - Versão PT"/>
      <sheetName val="Nota 50C - 51A Versão PT"/>
      <sheetName val="Nota 51B - Versão PT"/>
      <sheetName val="Nota 51C - Versão PT"/>
      <sheetName val="Nota 51D Versão PT"/>
      <sheetName val="Nota 52A Versão PT"/>
      <sheetName val="Nota 52B PT"/>
      <sheetName val="Nota 52C-55 Versão PT"/>
      <sheetName val="Nota 56 e 57 A Versão PT "/>
      <sheetName val="Nota 57 B PT "/>
      <sheetName val="Nota 57 C PT"/>
      <sheetName val="Nota 58 Versão PT"/>
      <sheetName val="Relatório BP"/>
      <sheetName val="Relatório Read CMVM"/>
      <sheetName val="Income Statement - GB"/>
      <sheetName val="Income Statement Quarter - GB"/>
      <sheetName val="Comprehensive income"/>
      <sheetName val="Comprehensive income - Quarter"/>
      <sheetName val="Balance - GB"/>
      <sheetName val="Mapa 'Cash Flow' FIN - GB"/>
      <sheetName val="Rec. Sit. Líq. - GB"/>
      <sheetName val="Note 1 - Pág. seg.  GB"/>
      <sheetName val="Notes 2 to 17 - GB"/>
      <sheetName val="Notes 18 to 26 - GB"/>
      <sheetName val="Notes 27 to 47 - GB"/>
      <sheetName val="Notes 48 - 50A GB"/>
      <sheetName val="Note 50B - GB"/>
      <sheetName val="Note 50C- 51A GB"/>
      <sheetName val="Note 51B - GB"/>
      <sheetName val="Note 51C - GB"/>
      <sheetName val="Notes 51D- GB "/>
      <sheetName val="Notes 52A GB"/>
      <sheetName val="Nota 52B GB"/>
      <sheetName val="Notes 52C-55 GB"/>
      <sheetName val="Notes 56-57 A GB"/>
      <sheetName val="Nota 57 B GB"/>
      <sheetName val="Nota 57 C GB"/>
      <sheetName val="Note 58GB"/>
      <sheetName val="Dem's CONS Release - PT"/>
      <sheetName val="Dem's CONS Release - GB"/>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50">
          <cell r="G750">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E4DD7-088F-4473-AB41-85FDC1631E12}">
  <sheetPr>
    <pageSetUpPr fitToPage="1"/>
  </sheetPr>
  <dimension ref="B5:E112"/>
  <sheetViews>
    <sheetView showGridLines="0" tabSelected="1" zoomScaleNormal="100" workbookViewId="0"/>
  </sheetViews>
  <sheetFormatPr defaultColWidth="8.7109375" defaultRowHeight="12.75"/>
  <cols>
    <col min="1" max="1" width="3" style="143" customWidth="1"/>
    <col min="2" max="2" width="3.42578125" style="158" bestFit="1" customWidth="1"/>
    <col min="3" max="3" width="1.85546875" style="143" customWidth="1"/>
    <col min="4" max="4" width="10.5703125" style="143" customWidth="1"/>
    <col min="5" max="5" width="122.5703125" style="143" customWidth="1"/>
    <col min="6" max="16384" width="8.7109375" style="143"/>
  </cols>
  <sheetData>
    <row r="5" spans="2:5" ht="27.75">
      <c r="D5" s="1502" t="s">
        <v>1660</v>
      </c>
      <c r="E5" s="1502"/>
    </row>
    <row r="6" spans="2:5" ht="15.75">
      <c r="D6" s="1503" t="s">
        <v>1164</v>
      </c>
      <c r="E6" s="1503"/>
    </row>
    <row r="8" spans="2:5" ht="15.75">
      <c r="D8" s="159" t="s">
        <v>1094</v>
      </c>
    </row>
    <row r="9" spans="2:5" ht="5.45" customHeight="1">
      <c r="D9" s="160"/>
    </row>
    <row r="10" spans="2:5" s="161" customFormat="1" ht="15" customHeight="1">
      <c r="B10" s="780">
        <v>1</v>
      </c>
      <c r="D10" s="162" t="s">
        <v>1504</v>
      </c>
      <c r="E10" s="162" t="s">
        <v>1050</v>
      </c>
    </row>
    <row r="11" spans="2:5" s="161" customFormat="1" ht="15" customHeight="1">
      <c r="B11" s="780">
        <v>2</v>
      </c>
      <c r="D11" s="162" t="s">
        <v>1505</v>
      </c>
      <c r="E11" s="162" t="s">
        <v>1051</v>
      </c>
    </row>
    <row r="12" spans="2:5" s="161" customFormat="1" ht="15" customHeight="1">
      <c r="B12" s="780">
        <v>3</v>
      </c>
      <c r="D12" s="162" t="s">
        <v>1962</v>
      </c>
      <c r="E12" s="162" t="s">
        <v>1973</v>
      </c>
    </row>
    <row r="13" spans="2:5" s="164" customFormat="1" ht="15" customHeight="1">
      <c r="B13" s="163"/>
      <c r="D13" s="165"/>
      <c r="E13" s="165"/>
    </row>
    <row r="14" spans="2:5" s="161" customFormat="1" ht="15" customHeight="1">
      <c r="B14" s="780">
        <v>4</v>
      </c>
      <c r="D14" s="162" t="s">
        <v>1506</v>
      </c>
      <c r="E14" s="162" t="s">
        <v>1048</v>
      </c>
    </row>
    <row r="15" spans="2:5" s="161" customFormat="1" ht="15" customHeight="1">
      <c r="B15" s="780">
        <v>5</v>
      </c>
      <c r="D15" s="162" t="s">
        <v>1507</v>
      </c>
      <c r="E15" s="162" t="s">
        <v>1049</v>
      </c>
    </row>
    <row r="16" spans="2:5" s="161" customFormat="1" ht="15" customHeight="1">
      <c r="B16" s="496"/>
      <c r="D16" s="497"/>
      <c r="E16" s="497"/>
    </row>
    <row r="17" spans="2:5" s="161" customFormat="1" ht="15" customHeight="1">
      <c r="B17" s="780">
        <v>6</v>
      </c>
      <c r="D17" s="162" t="s">
        <v>1676</v>
      </c>
      <c r="E17" s="162" t="s">
        <v>1482</v>
      </c>
    </row>
    <row r="18" spans="2:5" s="161" customFormat="1" ht="15" customHeight="1">
      <c r="B18" s="780">
        <v>7</v>
      </c>
      <c r="D18" s="162" t="s">
        <v>1677</v>
      </c>
      <c r="E18" s="162" t="s">
        <v>1483</v>
      </c>
    </row>
    <row r="19" spans="2:5" s="161" customFormat="1" ht="15" customHeight="1">
      <c r="B19" s="496"/>
      <c r="D19" s="497"/>
      <c r="E19" s="497"/>
    </row>
    <row r="20" spans="2:5" s="161" customFormat="1" ht="25.5">
      <c r="B20" s="780">
        <v>8</v>
      </c>
      <c r="D20" s="162" t="s">
        <v>1673</v>
      </c>
      <c r="E20" s="167" t="s">
        <v>1484</v>
      </c>
    </row>
    <row r="21" spans="2:5" s="161" customFormat="1" ht="15" customHeight="1">
      <c r="B21" s="780">
        <v>9</v>
      </c>
      <c r="D21" s="162" t="s">
        <v>1674</v>
      </c>
      <c r="E21" s="162" t="s">
        <v>1485</v>
      </c>
    </row>
    <row r="22" spans="2:5" s="161" customFormat="1" ht="15" customHeight="1">
      <c r="B22" s="780">
        <v>10</v>
      </c>
      <c r="D22" s="162" t="s">
        <v>1675</v>
      </c>
      <c r="E22" s="162" t="s">
        <v>1486</v>
      </c>
    </row>
    <row r="23" spans="2:5" s="164" customFormat="1" ht="15" customHeight="1">
      <c r="B23" s="163"/>
      <c r="D23" s="165"/>
      <c r="E23" s="165"/>
    </row>
    <row r="24" spans="2:5" s="161" customFormat="1" ht="15" customHeight="1">
      <c r="B24" s="780">
        <v>11</v>
      </c>
      <c r="D24" s="162" t="s">
        <v>1508</v>
      </c>
      <c r="E24" s="162" t="s">
        <v>1052</v>
      </c>
    </row>
    <row r="25" spans="2:5" s="161" customFormat="1" ht="15" customHeight="1">
      <c r="B25" s="780">
        <v>12</v>
      </c>
      <c r="D25" s="162" t="s">
        <v>1509</v>
      </c>
      <c r="E25" s="162" t="s">
        <v>1053</v>
      </c>
    </row>
    <row r="26" spans="2:5" s="161" customFormat="1" ht="15" customHeight="1">
      <c r="B26" s="163"/>
      <c r="D26" s="166"/>
      <c r="E26" s="166"/>
    </row>
    <row r="27" spans="2:5" s="161" customFormat="1" ht="15" customHeight="1">
      <c r="B27" s="780">
        <v>13</v>
      </c>
      <c r="D27" s="162" t="s">
        <v>1678</v>
      </c>
      <c r="E27" s="162" t="s">
        <v>1487</v>
      </c>
    </row>
    <row r="28" spans="2:5" s="161" customFormat="1" ht="15" customHeight="1">
      <c r="B28" s="163"/>
      <c r="D28" s="166"/>
      <c r="E28" s="166"/>
    </row>
    <row r="29" spans="2:5" s="161" customFormat="1" ht="15" customHeight="1">
      <c r="B29" s="780">
        <v>14</v>
      </c>
      <c r="D29" s="162" t="s">
        <v>1510</v>
      </c>
      <c r="E29" s="162" t="s">
        <v>1076</v>
      </c>
    </row>
    <row r="30" spans="2:5" s="161" customFormat="1" ht="15" customHeight="1">
      <c r="B30" s="780">
        <v>15</v>
      </c>
      <c r="D30" s="162" t="s">
        <v>1511</v>
      </c>
      <c r="E30" s="162" t="s">
        <v>1077</v>
      </c>
    </row>
    <row r="31" spans="2:5" s="161" customFormat="1" ht="15" customHeight="1">
      <c r="B31" s="780">
        <v>16</v>
      </c>
      <c r="D31" s="162" t="s">
        <v>1512</v>
      </c>
      <c r="E31" s="162" t="s">
        <v>1078</v>
      </c>
    </row>
    <row r="32" spans="2:5" s="161" customFormat="1" ht="15" customHeight="1">
      <c r="B32" s="780">
        <v>17</v>
      </c>
      <c r="D32" s="162" t="s">
        <v>1513</v>
      </c>
      <c r="E32" s="162" t="s">
        <v>1079</v>
      </c>
    </row>
    <row r="33" spans="2:5" s="161" customFormat="1" ht="15" customHeight="1">
      <c r="B33" s="780">
        <v>18</v>
      </c>
      <c r="D33" s="162" t="s">
        <v>1514</v>
      </c>
      <c r="E33" s="162" t="s">
        <v>1080</v>
      </c>
    </row>
    <row r="34" spans="2:5" s="161" customFormat="1" ht="15" customHeight="1">
      <c r="B34" s="780">
        <v>19</v>
      </c>
      <c r="D34" s="162" t="s">
        <v>1515</v>
      </c>
      <c r="E34" s="162" t="s">
        <v>1081</v>
      </c>
    </row>
    <row r="35" spans="2:5" s="161" customFormat="1" ht="15" customHeight="1">
      <c r="B35" s="780">
        <v>20</v>
      </c>
      <c r="D35" s="162" t="s">
        <v>1516</v>
      </c>
      <c r="E35" s="162" t="s">
        <v>1082</v>
      </c>
    </row>
    <row r="36" spans="2:5" s="161" customFormat="1" ht="15" customHeight="1">
      <c r="B36" s="780">
        <v>21</v>
      </c>
      <c r="D36" s="162" t="s">
        <v>1517</v>
      </c>
      <c r="E36" s="162" t="s">
        <v>1083</v>
      </c>
    </row>
    <row r="37" spans="2:5" s="161" customFormat="1" ht="15" customHeight="1">
      <c r="B37" s="163"/>
      <c r="D37" s="166"/>
      <c r="E37" s="166"/>
    </row>
    <row r="38" spans="2:5" s="161" customFormat="1" ht="15" customHeight="1">
      <c r="B38" s="780">
        <v>22</v>
      </c>
      <c r="D38" s="162" t="s">
        <v>1518</v>
      </c>
      <c r="E38" s="162" t="s">
        <v>1059</v>
      </c>
    </row>
    <row r="39" spans="2:5" s="161" customFormat="1" ht="15" customHeight="1">
      <c r="B39" s="780">
        <v>23</v>
      </c>
      <c r="D39" s="162" t="s">
        <v>1519</v>
      </c>
      <c r="E39" s="162" t="s">
        <v>1060</v>
      </c>
    </row>
    <row r="40" spans="2:5" s="161" customFormat="1" ht="15" customHeight="1">
      <c r="B40" s="780">
        <v>24</v>
      </c>
      <c r="D40" s="162" t="s">
        <v>1520</v>
      </c>
      <c r="E40" s="162" t="s">
        <v>1065</v>
      </c>
    </row>
    <row r="41" spans="2:5" s="161" customFormat="1" ht="15" customHeight="1">
      <c r="B41" s="780">
        <v>25</v>
      </c>
      <c r="D41" s="162" t="s">
        <v>1521</v>
      </c>
      <c r="E41" s="162" t="s">
        <v>1522</v>
      </c>
    </row>
    <row r="42" spans="2:5" s="161" customFormat="1" ht="15" customHeight="1">
      <c r="B42" s="780">
        <v>26</v>
      </c>
      <c r="D42" s="162" t="s">
        <v>1523</v>
      </c>
      <c r="E42" s="162" t="s">
        <v>1069</v>
      </c>
    </row>
    <row r="43" spans="2:5" s="161" customFormat="1" ht="15" customHeight="1">
      <c r="B43" s="780">
        <v>27</v>
      </c>
      <c r="D43" s="162" t="s">
        <v>1524</v>
      </c>
      <c r="E43" s="162" t="s">
        <v>1070</v>
      </c>
    </row>
    <row r="44" spans="2:5" s="161" customFormat="1" ht="15" customHeight="1">
      <c r="B44" s="780">
        <v>28</v>
      </c>
      <c r="D44" s="162" t="s">
        <v>1525</v>
      </c>
      <c r="E44" s="162" t="s">
        <v>1071</v>
      </c>
    </row>
    <row r="45" spans="2:5" s="161" customFormat="1" ht="15" customHeight="1">
      <c r="B45" s="780">
        <v>29</v>
      </c>
      <c r="D45" s="162" t="s">
        <v>1526</v>
      </c>
      <c r="E45" s="162" t="s">
        <v>1527</v>
      </c>
    </row>
    <row r="46" spans="2:5" s="161" customFormat="1" ht="15" customHeight="1">
      <c r="B46" s="780">
        <v>30</v>
      </c>
      <c r="D46" s="162" t="s">
        <v>1680</v>
      </c>
      <c r="E46" s="162" t="s">
        <v>1489</v>
      </c>
    </row>
    <row r="47" spans="2:5" s="161" customFormat="1" ht="15" customHeight="1">
      <c r="B47" s="780">
        <v>31</v>
      </c>
      <c r="D47" s="162" t="s">
        <v>1528</v>
      </c>
      <c r="E47" s="162" t="s">
        <v>1072</v>
      </c>
    </row>
    <row r="48" spans="2:5" s="161" customFormat="1" ht="15" customHeight="1">
      <c r="B48" s="780">
        <v>32</v>
      </c>
      <c r="D48" s="162" t="s">
        <v>1529</v>
      </c>
      <c r="E48" s="162" t="s">
        <v>1073</v>
      </c>
    </row>
    <row r="49" spans="2:5" s="161" customFormat="1" ht="15" customHeight="1">
      <c r="B49" s="780">
        <v>33</v>
      </c>
      <c r="D49" s="162" t="s">
        <v>1530</v>
      </c>
      <c r="E49" s="162" t="s">
        <v>1074</v>
      </c>
    </row>
    <row r="50" spans="2:5" s="161" customFormat="1" ht="15" customHeight="1">
      <c r="B50" s="780">
        <v>34</v>
      </c>
      <c r="D50" s="162" t="s">
        <v>1671</v>
      </c>
      <c r="E50" s="162" t="s">
        <v>1669</v>
      </c>
    </row>
    <row r="51" spans="2:5" s="161" customFormat="1" ht="15" customHeight="1">
      <c r="B51" s="780">
        <v>35</v>
      </c>
      <c r="D51" s="162" t="s">
        <v>1672</v>
      </c>
      <c r="E51" s="162" t="s">
        <v>1670</v>
      </c>
    </row>
    <row r="52" spans="2:5" s="161" customFormat="1" ht="15" customHeight="1">
      <c r="B52" s="780">
        <v>36</v>
      </c>
      <c r="D52" s="162" t="s">
        <v>1531</v>
      </c>
      <c r="E52" s="162" t="s">
        <v>1075</v>
      </c>
    </row>
    <row r="53" spans="2:5" s="161" customFormat="1" ht="15" customHeight="1">
      <c r="B53" s="163"/>
      <c r="D53" s="166"/>
      <c r="E53" s="166"/>
    </row>
    <row r="54" spans="2:5" s="161" customFormat="1" ht="15" customHeight="1">
      <c r="B54" s="780">
        <v>37</v>
      </c>
      <c r="D54" s="162" t="s">
        <v>1532</v>
      </c>
      <c r="E54" s="162" t="s">
        <v>1084</v>
      </c>
    </row>
    <row r="55" spans="2:5" s="161" customFormat="1" ht="15" customHeight="1">
      <c r="B55" s="780">
        <v>38</v>
      </c>
      <c r="D55" s="162" t="s">
        <v>1533</v>
      </c>
      <c r="E55" s="162" t="s">
        <v>1085</v>
      </c>
    </row>
    <row r="56" spans="2:5" s="161" customFormat="1" ht="30" customHeight="1">
      <c r="B56" s="780">
        <v>39</v>
      </c>
      <c r="D56" s="162" t="s">
        <v>1534</v>
      </c>
      <c r="E56" s="167" t="s">
        <v>1086</v>
      </c>
    </row>
    <row r="57" spans="2:5" s="161" customFormat="1" ht="30" customHeight="1">
      <c r="B57" s="780">
        <v>40</v>
      </c>
      <c r="D57" s="162" t="s">
        <v>1535</v>
      </c>
      <c r="E57" s="167" t="s">
        <v>1087</v>
      </c>
    </row>
    <row r="58" spans="2:5" s="161" customFormat="1" ht="15" customHeight="1">
      <c r="B58" s="780">
        <v>41</v>
      </c>
      <c r="D58" s="162" t="s">
        <v>1536</v>
      </c>
      <c r="E58" s="167" t="s">
        <v>1088</v>
      </c>
    </row>
    <row r="59" spans="2:5" s="161" customFormat="1" ht="15" customHeight="1">
      <c r="B59" s="163"/>
      <c r="D59" s="166"/>
      <c r="E59" s="166"/>
    </row>
    <row r="60" spans="2:5" s="161" customFormat="1" ht="15" customHeight="1">
      <c r="B60" s="780">
        <v>42</v>
      </c>
      <c r="D60" s="162" t="s">
        <v>1537</v>
      </c>
      <c r="E60" s="162" t="s">
        <v>1061</v>
      </c>
    </row>
    <row r="61" spans="2:5" s="161" customFormat="1" ht="15" customHeight="1">
      <c r="B61" s="780">
        <v>43</v>
      </c>
      <c r="D61" s="162" t="s">
        <v>1538</v>
      </c>
      <c r="E61" s="162" t="s">
        <v>1064</v>
      </c>
    </row>
    <row r="62" spans="2:5" s="161" customFormat="1" ht="15" customHeight="1">
      <c r="B62" s="780">
        <v>44</v>
      </c>
      <c r="D62" s="162" t="s">
        <v>1679</v>
      </c>
      <c r="E62" s="162" t="s">
        <v>1488</v>
      </c>
    </row>
    <row r="63" spans="2:5" s="161" customFormat="1" ht="15" customHeight="1">
      <c r="B63" s="780">
        <v>45</v>
      </c>
      <c r="D63" s="162" t="s">
        <v>1539</v>
      </c>
      <c r="E63" s="162" t="s">
        <v>1062</v>
      </c>
    </row>
    <row r="64" spans="2:5" s="161" customFormat="1" ht="15" customHeight="1">
      <c r="B64" s="780">
        <v>46</v>
      </c>
      <c r="D64" s="162" t="s">
        <v>1540</v>
      </c>
      <c r="E64" s="162" t="s">
        <v>1063</v>
      </c>
    </row>
    <row r="65" spans="2:5" s="161" customFormat="1" ht="15" customHeight="1">
      <c r="B65" s="780">
        <v>47</v>
      </c>
      <c r="D65" s="162" t="s">
        <v>1541</v>
      </c>
      <c r="E65" s="162" t="s">
        <v>1066</v>
      </c>
    </row>
    <row r="66" spans="2:5" s="161" customFormat="1" ht="15" customHeight="1">
      <c r="B66" s="780">
        <v>48</v>
      </c>
      <c r="D66" s="162" t="s">
        <v>1542</v>
      </c>
      <c r="E66" s="162" t="s">
        <v>1067</v>
      </c>
    </row>
    <row r="67" spans="2:5" s="161" customFormat="1" ht="15" customHeight="1">
      <c r="B67" s="780">
        <v>49</v>
      </c>
      <c r="D67" s="162" t="s">
        <v>1543</v>
      </c>
      <c r="E67" s="162" t="s">
        <v>1068</v>
      </c>
    </row>
    <row r="68" spans="2:5" s="161" customFormat="1" ht="15" customHeight="1">
      <c r="B68" s="780"/>
      <c r="D68" s="166"/>
      <c r="E68" s="166"/>
    </row>
    <row r="69" spans="2:5" s="161" customFormat="1" ht="15" customHeight="1">
      <c r="B69" s="780">
        <v>50</v>
      </c>
      <c r="D69" s="162" t="s">
        <v>1544</v>
      </c>
      <c r="E69" s="162" t="s">
        <v>1089</v>
      </c>
    </row>
    <row r="70" spans="2:5" s="161" customFormat="1" ht="15" customHeight="1">
      <c r="B70" s="780">
        <v>51</v>
      </c>
      <c r="D70" s="162" t="s">
        <v>1545</v>
      </c>
      <c r="E70" s="162" t="s">
        <v>1090</v>
      </c>
    </row>
    <row r="71" spans="2:5" s="161" customFormat="1" ht="15" customHeight="1">
      <c r="B71" s="780">
        <v>52</v>
      </c>
      <c r="D71" s="162" t="s">
        <v>1546</v>
      </c>
      <c r="E71" s="162" t="s">
        <v>1091</v>
      </c>
    </row>
    <row r="72" spans="2:5" s="161" customFormat="1" ht="15" customHeight="1">
      <c r="B72" s="780">
        <v>53</v>
      </c>
      <c r="D72" s="162" t="s">
        <v>1547</v>
      </c>
      <c r="E72" s="162" t="s">
        <v>1092</v>
      </c>
    </row>
    <row r="73" spans="2:5" s="161" customFormat="1" ht="15" customHeight="1">
      <c r="B73" s="780">
        <v>54</v>
      </c>
      <c r="D73" s="162" t="s">
        <v>1548</v>
      </c>
      <c r="E73" s="162" t="s">
        <v>1093</v>
      </c>
    </row>
    <row r="74" spans="2:5" s="161" customFormat="1" ht="15" customHeight="1">
      <c r="B74" s="163"/>
      <c r="D74" s="166"/>
      <c r="E74" s="166"/>
    </row>
    <row r="75" spans="2:5" s="164" customFormat="1" ht="15" customHeight="1">
      <c r="B75" s="780">
        <v>55</v>
      </c>
      <c r="D75" s="168" t="s">
        <v>1549</v>
      </c>
      <c r="E75" s="168" t="s">
        <v>1054</v>
      </c>
    </row>
    <row r="76" spans="2:5" s="164" customFormat="1" ht="15" customHeight="1">
      <c r="B76" s="780">
        <v>56</v>
      </c>
      <c r="D76" s="168" t="s">
        <v>1550</v>
      </c>
      <c r="E76" s="168" t="s">
        <v>1055</v>
      </c>
    </row>
    <row r="77" spans="2:5" s="164" customFormat="1" ht="15" customHeight="1">
      <c r="B77" s="780">
        <v>57</v>
      </c>
      <c r="D77" s="168" t="s">
        <v>1551</v>
      </c>
      <c r="E77" s="168" t="s">
        <v>1056</v>
      </c>
    </row>
    <row r="78" spans="2:5" s="161" customFormat="1" ht="15" customHeight="1">
      <c r="B78" s="169"/>
      <c r="D78" s="166"/>
      <c r="E78" s="166"/>
    </row>
    <row r="79" spans="2:5" s="161" customFormat="1" ht="15" customHeight="1">
      <c r="B79" s="780">
        <v>58</v>
      </c>
      <c r="D79" s="162" t="s">
        <v>1552</v>
      </c>
      <c r="E79" s="162" t="s">
        <v>1057</v>
      </c>
    </row>
    <row r="80" spans="2:5" s="161" customFormat="1" ht="15" customHeight="1">
      <c r="B80" s="780">
        <v>59</v>
      </c>
      <c r="D80" s="162" t="s">
        <v>1553</v>
      </c>
      <c r="E80" s="162" t="s">
        <v>1058</v>
      </c>
    </row>
    <row r="81" spans="2:5" s="161" customFormat="1" ht="15" customHeight="1">
      <c r="B81" s="496"/>
      <c r="D81" s="497"/>
      <c r="E81" s="497"/>
    </row>
    <row r="82" spans="2:5" s="161" customFormat="1" ht="15" customHeight="1">
      <c r="B82" s="780">
        <v>60</v>
      </c>
      <c r="D82" s="162" t="s">
        <v>1698</v>
      </c>
      <c r="E82" s="162" t="s">
        <v>1490</v>
      </c>
    </row>
    <row r="83" spans="2:5" s="170" customFormat="1">
      <c r="B83" s="158"/>
    </row>
    <row r="84" spans="2:5" s="161" customFormat="1" ht="15" customHeight="1">
      <c r="B84" s="780">
        <v>61</v>
      </c>
      <c r="D84" s="162" t="s">
        <v>1661</v>
      </c>
      <c r="E84" s="162" t="s">
        <v>1491</v>
      </c>
    </row>
    <row r="85" spans="2:5" s="161" customFormat="1" ht="15" customHeight="1">
      <c r="B85" s="780">
        <v>62</v>
      </c>
      <c r="D85" s="162" t="s">
        <v>1662</v>
      </c>
      <c r="E85" s="162" t="s">
        <v>1492</v>
      </c>
    </row>
    <row r="86" spans="2:5" s="161" customFormat="1" ht="15" customHeight="1">
      <c r="B86" s="780">
        <v>63</v>
      </c>
      <c r="D86" s="162" t="s">
        <v>1663</v>
      </c>
      <c r="E86" s="162" t="s">
        <v>1493</v>
      </c>
    </row>
    <row r="87" spans="2:5" s="161" customFormat="1" ht="15" customHeight="1">
      <c r="B87" s="780">
        <v>64</v>
      </c>
      <c r="D87" s="162" t="s">
        <v>1664</v>
      </c>
      <c r="E87" s="162" t="s">
        <v>1494</v>
      </c>
    </row>
    <row r="88" spans="2:5" s="161" customFormat="1" ht="15" customHeight="1">
      <c r="B88" s="780">
        <v>65</v>
      </c>
      <c r="D88" s="162" t="s">
        <v>1665</v>
      </c>
      <c r="E88" s="162" t="s">
        <v>1495</v>
      </c>
    </row>
    <row r="89" spans="2:5" s="170" customFormat="1">
      <c r="B89" s="158"/>
    </row>
    <row r="90" spans="2:5" s="161" customFormat="1" ht="15" customHeight="1">
      <c r="B90" s="780">
        <v>66</v>
      </c>
      <c r="D90" s="162" t="s">
        <v>1666</v>
      </c>
      <c r="E90" s="162" t="s">
        <v>1496</v>
      </c>
    </row>
    <row r="91" spans="2:5" s="161" customFormat="1" ht="15" customHeight="1">
      <c r="B91" s="780">
        <v>67</v>
      </c>
      <c r="D91" s="162" t="s">
        <v>1667</v>
      </c>
      <c r="E91" s="162" t="s">
        <v>1497</v>
      </c>
    </row>
    <row r="92" spans="2:5" s="161" customFormat="1" ht="15" customHeight="1">
      <c r="B92" s="780">
        <v>68</v>
      </c>
      <c r="D92" s="162" t="s">
        <v>1668</v>
      </c>
      <c r="E92" s="162" t="s">
        <v>1498</v>
      </c>
    </row>
    <row r="94" spans="2:5" ht="15.75">
      <c r="D94" s="159" t="s">
        <v>1044</v>
      </c>
      <c r="E94" s="160"/>
    </row>
    <row r="95" spans="2:5" ht="10.5" customHeight="1">
      <c r="D95" s="159"/>
      <c r="E95" s="160"/>
    </row>
    <row r="96" spans="2:5" s="164" customFormat="1" ht="15" customHeight="1">
      <c r="B96" s="781">
        <v>69</v>
      </c>
      <c r="D96" s="168" t="s">
        <v>915</v>
      </c>
      <c r="E96" s="168" t="s">
        <v>1045</v>
      </c>
    </row>
    <row r="97" spans="2:5" s="164" customFormat="1" ht="15" customHeight="1">
      <c r="B97" s="780">
        <v>70</v>
      </c>
      <c r="D97" s="168" t="s">
        <v>931</v>
      </c>
      <c r="E97" s="171" t="s">
        <v>932</v>
      </c>
    </row>
    <row r="98" spans="2:5" s="164" customFormat="1" ht="30" customHeight="1">
      <c r="B98" s="780">
        <v>71</v>
      </c>
      <c r="D98" s="168" t="s">
        <v>947</v>
      </c>
      <c r="E98" s="171" t="s">
        <v>948</v>
      </c>
    </row>
    <row r="100" spans="2:5" ht="15.75">
      <c r="D100" s="159" t="s">
        <v>1046</v>
      </c>
      <c r="E100" s="160"/>
    </row>
    <row r="101" spans="2:5" ht="8.4499999999999993" customHeight="1">
      <c r="D101" s="159"/>
      <c r="E101" s="160"/>
    </row>
    <row r="102" spans="2:5" s="164" customFormat="1" ht="15" customHeight="1">
      <c r="B102" s="780">
        <v>72</v>
      </c>
      <c r="D102" s="168"/>
      <c r="E102" s="168" t="s">
        <v>1499</v>
      </c>
    </row>
    <row r="103" spans="2:5" s="164" customFormat="1" ht="15" customHeight="1">
      <c r="B103" s="781">
        <v>73</v>
      </c>
      <c r="D103" s="168"/>
      <c r="E103" s="168" t="s">
        <v>954</v>
      </c>
    </row>
    <row r="104" spans="2:5" s="164" customFormat="1" ht="15" customHeight="1">
      <c r="B104" s="781">
        <v>74</v>
      </c>
      <c r="D104" s="168"/>
      <c r="E104" s="168" t="s">
        <v>969</v>
      </c>
    </row>
    <row r="105" spans="2:5" s="164" customFormat="1" ht="15" customHeight="1">
      <c r="B105" s="781">
        <v>75</v>
      </c>
      <c r="D105" s="168"/>
      <c r="E105" s="168" t="s">
        <v>1304</v>
      </c>
    </row>
    <row r="106" spans="2:5" s="164" customFormat="1" ht="15" customHeight="1">
      <c r="B106" s="781">
        <v>76</v>
      </c>
      <c r="D106" s="168"/>
      <c r="E106" s="168" t="s">
        <v>1315</v>
      </c>
    </row>
    <row r="107" spans="2:5" s="164" customFormat="1" ht="15" customHeight="1">
      <c r="B107" s="781">
        <v>77</v>
      </c>
      <c r="D107" s="168"/>
      <c r="E107" s="168" t="s">
        <v>1328</v>
      </c>
    </row>
    <row r="108" spans="2:5" s="164" customFormat="1" ht="15" customHeight="1">
      <c r="B108" s="781">
        <v>78</v>
      </c>
      <c r="D108" s="168"/>
      <c r="E108" s="168" t="s">
        <v>1336</v>
      </c>
    </row>
    <row r="109" spans="2:5" s="164" customFormat="1" ht="15" customHeight="1">
      <c r="B109" s="781">
        <v>79</v>
      </c>
      <c r="D109" s="168"/>
      <c r="E109" s="168" t="s">
        <v>1347</v>
      </c>
    </row>
    <row r="110" spans="2:5" s="164" customFormat="1" ht="15" customHeight="1">
      <c r="B110" s="781">
        <v>80</v>
      </c>
      <c r="D110" s="168"/>
      <c r="E110" s="168" t="s">
        <v>1500</v>
      </c>
    </row>
    <row r="111" spans="2:5" s="164" customFormat="1" ht="15" customHeight="1">
      <c r="B111" s="781">
        <v>81</v>
      </c>
      <c r="D111" s="168"/>
      <c r="E111" s="168" t="s">
        <v>1353</v>
      </c>
    </row>
    <row r="112" spans="2:5" s="164" customFormat="1" ht="15" customHeight="1">
      <c r="B112" s="781">
        <v>82</v>
      </c>
      <c r="D112" s="168"/>
      <c r="E112" s="168" t="s">
        <v>1047</v>
      </c>
    </row>
  </sheetData>
  <sheetProtection algorithmName="SHA-512" hashValue="+v2h/9lYoju97FsZmPPQS6uDDLQkxW6CDrbIUwwV47EInW5ZgXkOI2Vzthdfn6c5Jnifr5Pgiuv2NKRraJ72WA==" saltValue="OsQmkVlmmcwTtOD+J3ln8g==" spinCount="100000" sheet="1" formatCells="0" formatColumns="0" formatRows="0" insertColumns="0" insertRows="0" insertHyperlinks="0" deleteColumns="0" deleteRows="0" sort="0"/>
  <mergeCells count="2">
    <mergeCell ref="D5:E5"/>
    <mergeCell ref="D6:E6"/>
  </mergeCells>
  <hyperlinks>
    <hyperlink ref="B10" location="'1'!A1" display="'1'!A1" xr:uid="{24A65BE7-2952-48A1-BA22-A0E342634054}"/>
    <hyperlink ref="B11" location="'2'!A1" display="'2'!A1" xr:uid="{54C10505-EC81-4D23-B65D-4CAAD6A99E5B}"/>
    <hyperlink ref="B14" location="'4'!A1" display="'4'!A1" xr:uid="{D0C97AE3-0F9A-4005-8CD5-7FB765654B2D}"/>
    <hyperlink ref="B15" location="'5'!A1" display="'5'!A1" xr:uid="{C273C959-44C4-4103-8BA3-4812208F4123}"/>
    <hyperlink ref="B24" location="'11'!A1" display="'11'!A1" xr:uid="{7EF2A006-99E0-44B5-B136-8637D0BC5BF7}"/>
    <hyperlink ref="B25" location="'12'!A1" display="'12'!A1" xr:uid="{739D1BEF-D55B-4DF1-B9D2-1B5A407E0E3C}"/>
    <hyperlink ref="B29" location="'14'!A1" display="'14'!A1" xr:uid="{E1A4954A-7FE9-4BF6-BA4C-CE0E7E5D4EAC}"/>
    <hyperlink ref="B30" location="'15'!A1" display="'15'!A1" xr:uid="{B94C3383-2B67-4A10-B27D-6F6177F2D77E}"/>
    <hyperlink ref="B31" location="'16'!A1" display="'16'!A1" xr:uid="{24E01F79-0CD3-4913-BBFE-31266B329917}"/>
    <hyperlink ref="B38" location="'22'!A1" display="'22'!A1" xr:uid="{F5D1138E-C447-42A3-AF1C-FFECEBF0062D}"/>
    <hyperlink ref="B54" location="'37'!A1" display="'37'!A1" xr:uid="{DA87AC71-E248-4698-BB97-9C1AD33867DE}"/>
    <hyperlink ref="B55" location="'38'!A1" display="'38'!A1" xr:uid="{5D75B22E-4FD5-455F-9FB9-4DB33A6A4FC7}"/>
    <hyperlink ref="B60" location="'42'!A1" display="'42'!A1" xr:uid="{F60577A8-D064-4CFE-AE5A-C196B62A41B2}"/>
    <hyperlink ref="B61" location="'43'!A1" display="'43'!A1" xr:uid="{8693483E-38FD-4DFA-BDBF-75C9C8B02B18}"/>
    <hyperlink ref="B69" location="'50'!A1" display="'50'!A1" xr:uid="{8D1AA524-C4F4-48CA-B99E-3BEA0D896E97}"/>
    <hyperlink ref="B70" location="'51'!A1" display="'51'!A1" xr:uid="{E4811919-0770-4464-9941-8F6CFDA5EA6E}"/>
    <hyperlink ref="B75" location="'55'!A1" display="'55'!A1" xr:uid="{D11B0725-9F86-4B56-8DD1-F4AD196352D4}"/>
    <hyperlink ref="B79" location="'58'!A1" display="'58'!A1" xr:uid="{FC120ABC-0194-4CB5-99F4-F995678D8382}"/>
    <hyperlink ref="B80" location="'59'!A1" display="'59'!A1" xr:uid="{E52F8075-535E-422D-AE25-91FB1EBFCB34}"/>
    <hyperlink ref="B96" location="'69'!A1" display="'69'!A1" xr:uid="{49250B19-DFBE-47D0-9FD4-8C1279DA50E5}"/>
    <hyperlink ref="B103" location="'73'!A1" display="'73'!A1" xr:uid="{0EB167E3-5581-485D-B603-B9ACD367622A}"/>
    <hyperlink ref="B85" location="'62'!A1" display="'62'!A1" xr:uid="{70015EE2-07AD-4B83-BD6B-5B1754F4D5D0}"/>
    <hyperlink ref="B84" location="'61'!A1" display="'61'!A1" xr:uid="{197B0C76-6131-4E96-88FB-9204684ECC53}"/>
    <hyperlink ref="B90" location="'66'!A1" display="'66'!A1" xr:uid="{2A531B2D-3E00-458B-8FCE-CFAEC0D248F0}"/>
    <hyperlink ref="B20" location="'8'!A1" display="'8'!A1" xr:uid="{0285DA20-DED7-4E18-B999-924897CAD05D}"/>
    <hyperlink ref="B21" location="'9'!A1" display="'9'!A1" xr:uid="{364FCC8B-5CEA-49EF-A6C9-02D719BD3DB2}"/>
    <hyperlink ref="B22" location="'10'!A1" display="'10'!A1" xr:uid="{3FBBB9F8-7C66-47E3-B0FB-65C928269C14}"/>
    <hyperlink ref="B76" location="'56'!A1" display="'56'!A1" xr:uid="{4604D521-51FF-470D-BF50-ACDBC628E606}"/>
    <hyperlink ref="B86" location="'63'!A1" display="'63'!A1" xr:uid="{54FDB301-FC70-4D21-B48C-36A79C23DC6D}"/>
    <hyperlink ref="B87" location="'64'!A1" display="'64'!A1" xr:uid="{CB960522-BCD0-4603-9545-D7B20BC51938}"/>
    <hyperlink ref="B88" location="'65'!A1" display="'65'!A1" xr:uid="{C21913DE-5797-403B-A704-627AA629F62C}"/>
    <hyperlink ref="B91" location="'67'!A1" display="'67'!A1" xr:uid="{48EDC475-5CFF-4B3F-BC74-C428251C4CC1}"/>
    <hyperlink ref="B92" location="'68'!A1" display="'68'!A1" xr:uid="{BA0516DB-1EC4-4F9C-8657-5CBA4C02A6F0}"/>
    <hyperlink ref="B97" location="'70'!A1" display="'70'!A1" xr:uid="{C34F7334-A17F-4C92-91A4-264921D43E94}"/>
    <hyperlink ref="B98" location="'71'!A1" display="'71'!A1" xr:uid="{A3FECC96-175B-4CAA-BAFC-9EE24773BB1A}"/>
    <hyperlink ref="B102" location="'72'!A1" display="'72'!A1" xr:uid="{142A561A-2E7B-4BAF-BACE-03FB1882C065}"/>
    <hyperlink ref="B104:B112" location="'53'!A1" display="'53'!A1" xr:uid="{DD18E228-154A-49B2-A317-854B4E364F79}"/>
    <hyperlink ref="B82" location="'60'!A1" display="'60'!A1" xr:uid="{68DF5F8F-B9F2-49A7-B337-777426DD5370}"/>
    <hyperlink ref="B17" location="'6'!A1" display="'6'!A1" xr:uid="{F47E5E6A-8A70-4523-BEA0-7BB147B3824C}"/>
    <hyperlink ref="B18" location="'7'!A1" display="'7'!A1" xr:uid="{A0ACE59C-AE5D-42F9-BF03-522C2B261DCF}"/>
    <hyperlink ref="B27" location="'13'!A1" display="'13'!A1" xr:uid="{B0D68C46-9897-44E6-B655-2BBD6E1B5C2E}"/>
    <hyperlink ref="B104" location="'74'!A1" display="'74'!A1" xr:uid="{B374F467-2A2A-429F-B668-E3D27050B02B}"/>
    <hyperlink ref="B105" location="'75'!A1" display="'75'!A1" xr:uid="{98D3C7F8-6227-43B4-9494-1736E1414B30}"/>
    <hyperlink ref="B106" location="'76'!A1" display="'76'!A1" xr:uid="{E8E77133-B2F0-41B6-957B-B235DCC7F1B3}"/>
    <hyperlink ref="B107" location="'77'!A1" display="'77'!A1" xr:uid="{FCE3DC58-6A7B-4D69-AF57-4D255C8C503F}"/>
    <hyperlink ref="B108" location="'78'!A1" display="'78'!A1" xr:uid="{8F8D3AE6-A727-4C87-A301-C65AF9EE1E44}"/>
    <hyperlink ref="B109" location="'79'!A1" display="'79'!A1" xr:uid="{4E839618-9A7B-4F34-934C-CA431EC1CF3A}"/>
    <hyperlink ref="B110" location="'80'!A1" display="'80'!A1" xr:uid="{D557D3B4-C28A-4D7A-94E6-4970A03F319D}"/>
    <hyperlink ref="B111" location="'81'!A1" display="'81'!A1" xr:uid="{C3A6986C-AC1F-4C30-A545-62BA77DA7C4E}"/>
    <hyperlink ref="B112" location="'82'!A1" display="'82'!A1" xr:uid="{02315816-024C-4694-8569-98F246753BB0}"/>
    <hyperlink ref="B12" location="'3'!A1" display="'3'!A1" xr:uid="{0CA5ED7E-3A76-4C82-953F-BFCF7E8D8B40}"/>
    <hyperlink ref="B32:B36" location="'15'!A1" display="'15'!A1" xr:uid="{927A3EC9-7F95-4113-B607-40337CDDD670}"/>
    <hyperlink ref="B56" location="'39'!A1" display="'39'!A1" xr:uid="{75D6D026-3FE3-4587-BD9D-2F5B1C2F21FD}"/>
    <hyperlink ref="B57" location="'40'!A1" display="'40'!A1" xr:uid="{3B277528-4936-4CD7-92F0-910581791815}"/>
    <hyperlink ref="B58" location="'41'!A1" display="'41'!A1" xr:uid="{0E673A95-460D-445D-88A6-72D09EE2D129}"/>
    <hyperlink ref="B62" location="'44'!A1" display="'44'!A1" xr:uid="{5B6CD76E-A25E-47C7-A846-191D4DD87C80}"/>
    <hyperlink ref="B63" location="'45'!A1" display="'45'!A1" xr:uid="{B1A4B6F5-7BF1-435B-A5B8-073BC6FBD5E0}"/>
    <hyperlink ref="B64" location="'46'!A1" display="'46'!A1" xr:uid="{57227001-BE22-4863-A2B7-67C12CAF6A10}"/>
    <hyperlink ref="B65" location="'47'!A1" display="'47'!A1" xr:uid="{1B64D19F-9914-41F3-8FB1-354B4DA385A0}"/>
    <hyperlink ref="B66" location="'48'!A1" display="'48'!A1" xr:uid="{8F70CFAA-26FE-41A4-965D-45166746CBB9}"/>
    <hyperlink ref="B67" location="'49'!A1" display="'49'!A1" xr:uid="{248C3887-E0A6-407C-8769-9C518060CC42}"/>
    <hyperlink ref="B71" location="'52'!A1" display="'52'!A1" xr:uid="{B9476687-0C42-4CC7-98C9-B3B23507B665}"/>
    <hyperlink ref="B72" location="'53'!A1" display="'53'!A1" xr:uid="{98F0AD49-CABD-4033-9DB5-9120B30B5062}"/>
    <hyperlink ref="B73" location="'54'!A1" display="'54'!A1" xr:uid="{8E7A6674-E8AB-4EFF-9F99-2DCA0B365958}"/>
    <hyperlink ref="B77" location="'57'!A1" display="'57'!A1" xr:uid="{95F87662-1CA2-462E-A516-23FF554E694F}"/>
    <hyperlink ref="B32" location="'17'!A1" display="'17'!A1" xr:uid="{AB1B9509-6702-4157-B710-069D77E69324}"/>
    <hyperlink ref="B33" location="'18'!A1" display="'18'!A1" xr:uid="{3867C6B3-C4AF-4606-A8FA-C7973F4FECA0}"/>
    <hyperlink ref="B34" location="'19'!A1" display="'19'!A1" xr:uid="{56405235-5A5D-4196-9F5C-25219287BCC8}"/>
    <hyperlink ref="B35" location="'20'!A1" display="'20'!A1" xr:uid="{BA71C16E-15D7-407F-AAF4-BA8A9AD20045}"/>
    <hyperlink ref="B36" location="'21'!A1" display="'21'!A1" xr:uid="{AB4C0FBC-6395-4D99-9202-FDD5C18C9816}"/>
    <hyperlink ref="B39" location="'23'!A1" display="'23'!A1" xr:uid="{2B5D7D76-1E21-46A1-B5A7-4D6DB871BA9D}"/>
    <hyperlink ref="B40" location="'24'!A1" display="'24'!A1" xr:uid="{96FFF913-468F-46A9-BF20-C71B509353A6}"/>
    <hyperlink ref="B41" location="'25'!A1" display="'25'!A1" xr:uid="{74312C78-2EDF-4B36-A7D1-CE4F68D2014F}"/>
    <hyperlink ref="B42" location="'26'!A1" display="'26'!A1" xr:uid="{369A2E6B-F09A-428C-AADD-82AF60D0B054}"/>
    <hyperlink ref="B43" location="'27'!A1" display="'27'!A1" xr:uid="{D14E3BC6-D4AC-44DB-ABE4-2BE04DDC4DC7}"/>
    <hyperlink ref="B44" location="'28'!A1" display="'28'!A1" xr:uid="{8ECF1FE9-8EBC-4247-B94B-C674B7ED08FC}"/>
    <hyperlink ref="B45" location="'29'!A1" display="'29'!A1" xr:uid="{5C20730E-7719-4F84-A98E-7A8B7F4A5088}"/>
    <hyperlink ref="B46" location="'30'!A1" display="'30'!A1" xr:uid="{1709D7C6-94B4-4BCE-8F2E-02B972EA3FD6}"/>
    <hyperlink ref="B47" location="'31'!A1" display="'31'!A1" xr:uid="{BA42F1D8-B620-48F9-A9C2-6822EE57453C}"/>
    <hyperlink ref="B48" location="'32'!A1" display="'32'!A1" xr:uid="{68093C00-683D-4413-A99E-1D1A07281F1D}"/>
    <hyperlink ref="B49" location="'33'!A1" display="'33'!A1" xr:uid="{ADC9CB1D-9116-4B29-A339-6E644B92ED4C}"/>
    <hyperlink ref="B50" location="'34'!A1" display="'34'!A1" xr:uid="{CA0B4257-760E-4997-9C25-631D39BEF115}"/>
    <hyperlink ref="B51" location="'35'!A1" display="'35'!A1" xr:uid="{B0118919-CA87-40EB-BA83-EE49F85D63CA}"/>
    <hyperlink ref="B52" location="'36'!A1" display="'36'!A1" xr:uid="{256DF54D-25F9-4487-B684-724E8B028602}"/>
  </hyperlinks>
  <pageMargins left="0.70866141732283472" right="0.70866141732283472" top="0.74803149606299213" bottom="0.74803149606299213" header="0.31496062992125984" footer="0.31496062992125984"/>
  <pageSetup paperSize="9" scale="46" orientation="portrait" r:id="rId1"/>
  <headerFooter>
    <oddHeader>&amp;CPT
Anexo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B5671-EBFB-46FF-B4B8-D20E964323DC}">
  <sheetPr>
    <pageSetUpPr fitToPage="1"/>
  </sheetPr>
  <dimension ref="A1:J45"/>
  <sheetViews>
    <sheetView showGridLines="0" zoomScale="80" zoomScaleNormal="80" zoomScalePageLayoutView="70" workbookViewId="0">
      <selection activeCell="J2" sqref="J2"/>
    </sheetView>
  </sheetViews>
  <sheetFormatPr defaultColWidth="9.140625" defaultRowHeight="14.25"/>
  <cols>
    <col min="1" max="1" width="4.7109375" style="5" customWidth="1"/>
    <col min="2" max="2" width="8.5703125" style="9" customWidth="1"/>
    <col min="3" max="3" width="96.85546875" style="5" customWidth="1"/>
    <col min="4" max="8" width="14.7109375" style="5" customWidth="1"/>
    <col min="9" max="9" width="4.7109375" style="5" customWidth="1"/>
    <col min="10" max="10" width="12.7109375" style="5" bestFit="1" customWidth="1"/>
    <col min="11" max="16384" width="9.140625" style="5"/>
  </cols>
  <sheetData>
    <row r="1" spans="1:10" s="10" customFormat="1" ht="40.5" customHeight="1">
      <c r="A1" s="5"/>
      <c r="B1" s="1522" t="s">
        <v>1370</v>
      </c>
      <c r="C1" s="1522"/>
      <c r="D1" s="1522"/>
      <c r="E1" s="1522"/>
      <c r="F1" s="1522"/>
      <c r="G1" s="1522"/>
      <c r="H1" s="1522"/>
      <c r="I1" s="5"/>
      <c r="J1" s="76" t="s">
        <v>917</v>
      </c>
    </row>
    <row r="4" spans="1:10" s="499" customFormat="1" ht="15" thickBot="1">
      <c r="D4" s="526" t="s">
        <v>4</v>
      </c>
      <c r="E4" s="526" t="s">
        <v>5</v>
      </c>
      <c r="F4" s="526" t="s">
        <v>6</v>
      </c>
      <c r="G4" s="526" t="s">
        <v>41</v>
      </c>
      <c r="H4" s="526" t="s">
        <v>42</v>
      </c>
    </row>
    <row r="5" spans="1:10" s="499" customFormat="1">
      <c r="D5" s="1528" t="s">
        <v>40</v>
      </c>
      <c r="E5" s="1528" t="s">
        <v>1371</v>
      </c>
      <c r="F5" s="1528"/>
      <c r="G5" s="1528"/>
      <c r="H5" s="1528"/>
    </row>
    <row r="6" spans="1:10" s="499" customFormat="1" ht="42.75">
      <c r="D6" s="1529"/>
      <c r="E6" s="539" t="s">
        <v>1372</v>
      </c>
      <c r="F6" s="1485" t="s">
        <v>1373</v>
      </c>
      <c r="G6" s="1485" t="s">
        <v>1374</v>
      </c>
      <c r="H6" s="539" t="s">
        <v>1375</v>
      </c>
    </row>
    <row r="7" spans="1:10" s="499" customFormat="1" ht="20.100000000000001" customHeight="1">
      <c r="B7" s="540">
        <v>1</v>
      </c>
      <c r="C7" s="541" t="s">
        <v>1376</v>
      </c>
      <c r="D7" s="1033">
        <v>91888359.884088308</v>
      </c>
      <c r="E7" s="1033">
        <v>89151629.727580667</v>
      </c>
      <c r="F7" s="1033">
        <v>616801.33774764312</v>
      </c>
      <c r="G7" s="1033">
        <v>1270045.8187599999</v>
      </c>
      <c r="H7" s="1033">
        <v>849883</v>
      </c>
    </row>
    <row r="8" spans="1:10" s="499" customFormat="1" ht="20.100000000000001" customHeight="1">
      <c r="B8" s="542">
        <v>2</v>
      </c>
      <c r="C8" s="543" t="s">
        <v>1377</v>
      </c>
      <c r="D8" s="1034">
        <v>46625.754687238594</v>
      </c>
      <c r="E8" s="1034">
        <v>0</v>
      </c>
      <c r="F8" s="1035">
        <v>46625.754687238594</v>
      </c>
      <c r="G8" s="1034">
        <v>0</v>
      </c>
      <c r="H8" s="1034">
        <v>0</v>
      </c>
    </row>
    <row r="9" spans="1:10" s="499" customFormat="1" ht="20.100000000000001" customHeight="1">
      <c r="B9" s="542">
        <v>3</v>
      </c>
      <c r="C9" s="543" t="s">
        <v>1378</v>
      </c>
      <c r="D9" s="1034">
        <v>91841734.129401058</v>
      </c>
      <c r="E9" s="1034">
        <v>89151629.727580667</v>
      </c>
      <c r="F9" s="1034">
        <v>570175.58306040452</v>
      </c>
      <c r="G9" s="1034">
        <v>1270045.8187599999</v>
      </c>
      <c r="H9" s="1034">
        <v>849883</v>
      </c>
    </row>
    <row r="10" spans="1:10" s="499" customFormat="1" ht="20.100000000000001" customHeight="1">
      <c r="B10" s="542">
        <v>4</v>
      </c>
      <c r="C10" s="544" t="s">
        <v>1379</v>
      </c>
      <c r="D10" s="1034">
        <v>15761697.931269998</v>
      </c>
      <c r="E10" s="1034">
        <v>6015431.2055000002</v>
      </c>
      <c r="F10" s="1034">
        <v>0</v>
      </c>
      <c r="G10" s="1034">
        <v>0</v>
      </c>
      <c r="H10" s="1036">
        <v>0</v>
      </c>
    </row>
    <row r="11" spans="1:10" s="499" customFormat="1" ht="20.100000000000001" customHeight="1">
      <c r="B11" s="542">
        <v>5</v>
      </c>
      <c r="C11" s="544" t="s">
        <v>1380</v>
      </c>
      <c r="D11" s="1034">
        <v>0</v>
      </c>
      <c r="E11" s="1034">
        <v>0</v>
      </c>
      <c r="F11" s="1034">
        <v>0</v>
      </c>
      <c r="G11" s="1034">
        <v>0</v>
      </c>
      <c r="H11" s="1036">
        <v>0</v>
      </c>
    </row>
    <row r="12" spans="1:10" s="499" customFormat="1" ht="20.100000000000001" customHeight="1">
      <c r="B12" s="542">
        <v>6</v>
      </c>
      <c r="C12" s="544" t="s">
        <v>1381</v>
      </c>
      <c r="D12" s="1034">
        <v>0</v>
      </c>
      <c r="E12" s="1034">
        <v>0</v>
      </c>
      <c r="F12" s="1034">
        <v>0</v>
      </c>
      <c r="G12" s="1034">
        <v>0</v>
      </c>
      <c r="H12" s="1036">
        <v>0</v>
      </c>
    </row>
    <row r="13" spans="1:10" s="499" customFormat="1" ht="20.100000000000001" customHeight="1">
      <c r="B13" s="542">
        <v>7</v>
      </c>
      <c r="C13" s="544" t="s">
        <v>1382</v>
      </c>
      <c r="D13" s="1034">
        <v>1316502.57375</v>
      </c>
      <c r="E13" s="1034">
        <v>1316502.57375</v>
      </c>
      <c r="F13" s="1034">
        <v>0</v>
      </c>
      <c r="G13" s="1034">
        <v>0</v>
      </c>
      <c r="H13" s="1036">
        <v>0</v>
      </c>
    </row>
    <row r="14" spans="1:10" s="499" customFormat="1" ht="20.100000000000001" customHeight="1">
      <c r="B14" s="542">
        <v>8</v>
      </c>
      <c r="C14" s="544" t="s">
        <v>1383</v>
      </c>
      <c r="D14" s="1037">
        <v>-434952.3318227274</v>
      </c>
      <c r="E14" s="1037">
        <v>-131765.60856000517</v>
      </c>
      <c r="F14" s="1037">
        <v>-55951.663532722232</v>
      </c>
      <c r="G14" s="1037">
        <v>-247235.05972999998</v>
      </c>
      <c r="H14" s="1036">
        <v>0</v>
      </c>
    </row>
    <row r="15" spans="1:10" s="499" customFormat="1" ht="20.100000000000001" customHeight="1">
      <c r="B15" s="542">
        <v>9</v>
      </c>
      <c r="C15" s="544" t="s">
        <v>1384</v>
      </c>
      <c r="D15" s="1037">
        <v>-9746266.7257700004</v>
      </c>
      <c r="E15" s="1034">
        <v>0</v>
      </c>
      <c r="F15" s="1034">
        <v>0</v>
      </c>
      <c r="G15" s="1034">
        <v>0</v>
      </c>
      <c r="H15" s="1036">
        <v>0</v>
      </c>
    </row>
    <row r="16" spans="1:10" s="499" customFormat="1" ht="20.100000000000001" customHeight="1">
      <c r="B16" s="542">
        <v>10</v>
      </c>
      <c r="C16" s="544" t="s">
        <v>1385</v>
      </c>
      <c r="D16" s="1037">
        <v>1022710.2590599998</v>
      </c>
      <c r="E16" s="1037">
        <v>1022710.2590599998</v>
      </c>
      <c r="F16" s="1034">
        <v>0</v>
      </c>
      <c r="G16" s="1034">
        <v>0</v>
      </c>
      <c r="H16" s="1036">
        <v>0</v>
      </c>
    </row>
    <row r="17" spans="1:9" s="499" customFormat="1" ht="20.100000000000001" customHeight="1">
      <c r="B17" s="542">
        <v>11</v>
      </c>
      <c r="C17" s="544" t="s">
        <v>1386</v>
      </c>
      <c r="D17" s="1038">
        <v>-130222.64236091077</v>
      </c>
      <c r="E17" s="1038">
        <v>-130222.64236323535</v>
      </c>
      <c r="F17" s="1034">
        <v>0</v>
      </c>
      <c r="G17" s="1034">
        <v>0</v>
      </c>
      <c r="H17" s="1039">
        <v>0</v>
      </c>
    </row>
    <row r="18" spans="1:9" s="499" customFormat="1" ht="20.100000000000001" customHeight="1" thickBot="1">
      <c r="A18" s="530"/>
      <c r="B18" s="545">
        <v>12</v>
      </c>
      <c r="C18" s="546" t="s">
        <v>1387</v>
      </c>
      <c r="D18" s="1040">
        <v>99631203.19352743</v>
      </c>
      <c r="E18" s="1040">
        <v>97244285.514967427</v>
      </c>
      <c r="F18" s="1040">
        <v>514223.91952999996</v>
      </c>
      <c r="G18" s="1040">
        <v>1022810.75903</v>
      </c>
      <c r="H18" s="1040">
        <v>849883</v>
      </c>
      <c r="I18" s="530"/>
    </row>
    <row r="19" spans="1:9" s="499" customFormat="1">
      <c r="A19" s="530"/>
      <c r="B19" s="538"/>
      <c r="I19" s="530"/>
    </row>
    <row r="20" spans="1:9" s="499" customFormat="1" ht="20.100000000000001" customHeight="1">
      <c r="A20" s="530"/>
      <c r="B20" s="1041" t="s">
        <v>93</v>
      </c>
      <c r="C20" s="1527" t="s">
        <v>1956</v>
      </c>
      <c r="D20" s="1527"/>
      <c r="E20" s="1527"/>
      <c r="F20" s="1527"/>
      <c r="G20" s="1527"/>
      <c r="H20" s="1527"/>
      <c r="I20" s="530"/>
    </row>
    <row r="21" spans="1:9" s="499" customFormat="1" ht="24.95" customHeight="1">
      <c r="A21" s="530"/>
      <c r="B21" s="1041" t="s">
        <v>94</v>
      </c>
      <c r="C21" s="1527" t="s">
        <v>1957</v>
      </c>
      <c r="D21" s="1527"/>
      <c r="E21" s="1527"/>
      <c r="F21" s="1527"/>
      <c r="G21" s="1527"/>
      <c r="H21" s="1527"/>
      <c r="I21" s="530"/>
    </row>
    <row r="22" spans="1:9" s="499" customFormat="1" ht="20.100000000000001" customHeight="1">
      <c r="A22" s="530"/>
      <c r="B22" s="1041" t="s">
        <v>95</v>
      </c>
      <c r="C22" s="1527" t="s">
        <v>1959</v>
      </c>
      <c r="D22" s="1527"/>
      <c r="E22" s="1527"/>
      <c r="F22" s="1527"/>
      <c r="G22" s="1527"/>
      <c r="H22" s="1527"/>
      <c r="I22" s="530"/>
    </row>
    <row r="23" spans="1:9" ht="20.100000000000001" customHeight="1">
      <c r="A23" s="196"/>
      <c r="B23" s="1042" t="s">
        <v>1985</v>
      </c>
      <c r="C23" s="1527" t="s">
        <v>1960</v>
      </c>
      <c r="D23" s="1527"/>
      <c r="E23" s="1527"/>
      <c r="F23" s="1527"/>
      <c r="G23" s="1527"/>
      <c r="H23" s="1527"/>
      <c r="I23" s="196"/>
    </row>
    <row r="24" spans="1:9" ht="20.100000000000001" customHeight="1">
      <c r="A24" s="196"/>
      <c r="B24" s="1042" t="s">
        <v>1986</v>
      </c>
      <c r="C24" s="1527" t="s">
        <v>1958</v>
      </c>
      <c r="D24" s="1527"/>
      <c r="E24" s="1527"/>
      <c r="F24" s="1527"/>
      <c r="G24" s="1527"/>
      <c r="H24" s="1527"/>
      <c r="I24" s="196"/>
    </row>
    <row r="25" spans="1:9">
      <c r="A25" s="196"/>
      <c r="I25" s="196"/>
    </row>
    <row r="26" spans="1:9" ht="15">
      <c r="A26" s="196"/>
      <c r="C26" s="1043"/>
      <c r="I26" s="196"/>
    </row>
    <row r="27" spans="1:9">
      <c r="A27" s="196"/>
      <c r="I27" s="196"/>
    </row>
    <row r="28" spans="1:9">
      <c r="A28" s="196"/>
      <c r="I28" s="196"/>
    </row>
    <row r="30" spans="1:9">
      <c r="A30" s="196"/>
      <c r="I30" s="196"/>
    </row>
    <row r="31" spans="1:9">
      <c r="A31" s="196"/>
      <c r="I31" s="196"/>
    </row>
    <row r="32" spans="1:9">
      <c r="A32" s="196"/>
      <c r="I32" s="196"/>
    </row>
    <row r="33" spans="1:9">
      <c r="A33" s="196"/>
      <c r="I33" s="196"/>
    </row>
    <row r="35" spans="1:9">
      <c r="A35" s="196"/>
      <c r="I35" s="196"/>
    </row>
    <row r="36" spans="1:9">
      <c r="A36" s="196"/>
      <c r="I36" s="196"/>
    </row>
    <row r="37" spans="1:9">
      <c r="A37" s="196"/>
      <c r="I37" s="196"/>
    </row>
    <row r="38" spans="1:9">
      <c r="A38" s="196"/>
      <c r="I38" s="196"/>
    </row>
    <row r="40" spans="1:9">
      <c r="A40" s="196"/>
      <c r="I40" s="196"/>
    </row>
    <row r="41" spans="1:9">
      <c r="A41" s="196"/>
      <c r="I41" s="196"/>
    </row>
    <row r="42" spans="1:9">
      <c r="A42" s="196"/>
      <c r="I42" s="196"/>
    </row>
    <row r="43" spans="1:9">
      <c r="A43" s="196"/>
      <c r="I43" s="196"/>
    </row>
    <row r="44" spans="1:9">
      <c r="A44" s="196"/>
      <c r="I44" s="196"/>
    </row>
    <row r="45" spans="1:9">
      <c r="A45" s="196"/>
      <c r="I45" s="196"/>
    </row>
  </sheetData>
  <mergeCells count="8">
    <mergeCell ref="C24:H24"/>
    <mergeCell ref="D5:D6"/>
    <mergeCell ref="E5:H5"/>
    <mergeCell ref="B1:H1"/>
    <mergeCell ref="C20:H20"/>
    <mergeCell ref="C21:H21"/>
    <mergeCell ref="C22:H22"/>
    <mergeCell ref="C23:H23"/>
  </mergeCells>
  <hyperlinks>
    <hyperlink ref="J1" location="Índice!A1" display="Voltar ao Índice" xr:uid="{A72674DF-4507-4D48-AE2C-527F17C741BB}"/>
  </hyperlinks>
  <pageMargins left="0.70866141732283472" right="0.70866141732283472" top="0.74803149606299213" bottom="0.74803149606299213" header="0.31496062992125984" footer="0.31496062992125984"/>
  <pageSetup paperSize="9" scale="70" orientation="landscape" horizontalDpi="1200" verticalDpi="1200" r:id="rId1"/>
  <headerFooter>
    <oddHeader>&amp;CPT
Anexo V</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2A65F-4F82-4177-8437-302039ECA51B}">
  <sheetPr>
    <pageSetUpPr fitToPage="1"/>
  </sheetPr>
  <dimension ref="A1:K166"/>
  <sheetViews>
    <sheetView showGridLines="0" zoomScale="90" zoomScaleNormal="90" zoomScalePageLayoutView="60" workbookViewId="0">
      <selection activeCell="K1" sqref="K1"/>
    </sheetView>
  </sheetViews>
  <sheetFormatPr defaultColWidth="9.140625" defaultRowHeight="14.25"/>
  <cols>
    <col min="1" max="1" width="4.7109375" style="5" customWidth="1"/>
    <col min="2" max="2" width="83.5703125" style="5" customWidth="1"/>
    <col min="3" max="3" width="16.7109375" style="5" customWidth="1"/>
    <col min="4" max="4" width="16.7109375" style="12" customWidth="1"/>
    <col min="5" max="8" width="16.7109375" style="5" customWidth="1"/>
    <col min="9" max="9" width="37.7109375" style="5" customWidth="1"/>
    <col min="10" max="10" width="4.7109375" style="5" customWidth="1"/>
    <col min="11" max="11" width="13.28515625" style="5" customWidth="1"/>
    <col min="12" max="16384" width="9.140625" style="5"/>
  </cols>
  <sheetData>
    <row r="1" spans="1:11" s="10" customFormat="1" ht="18.75">
      <c r="A1" s="5"/>
      <c r="B1" s="3" t="s">
        <v>1388</v>
      </c>
      <c r="D1" s="1488"/>
      <c r="J1" s="5"/>
      <c r="K1" s="76" t="s">
        <v>917</v>
      </c>
    </row>
    <row r="4" spans="1:11" s="499" customFormat="1" ht="15" thickBot="1">
      <c r="B4" s="548" t="s">
        <v>4</v>
      </c>
      <c r="C4" s="549" t="s">
        <v>5</v>
      </c>
      <c r="D4" s="548" t="s">
        <v>6</v>
      </c>
      <c r="E4" s="548" t="s">
        <v>41</v>
      </c>
      <c r="F4" s="548" t="s">
        <v>42</v>
      </c>
      <c r="G4" s="548" t="s">
        <v>96</v>
      </c>
      <c r="H4" s="548" t="s">
        <v>97</v>
      </c>
      <c r="I4" s="549" t="s">
        <v>98</v>
      </c>
    </row>
    <row r="5" spans="1:11" s="499" customFormat="1" ht="20.100000000000001" customHeight="1">
      <c r="B5" s="1530" t="s">
        <v>1389</v>
      </c>
      <c r="C5" s="1532" t="s">
        <v>1390</v>
      </c>
      <c r="D5" s="1530" t="s">
        <v>1391</v>
      </c>
      <c r="E5" s="1530"/>
      <c r="F5" s="1530"/>
      <c r="G5" s="1530"/>
      <c r="H5" s="1530"/>
      <c r="I5" s="912" t="s">
        <v>1392</v>
      </c>
    </row>
    <row r="6" spans="1:11" s="499" customFormat="1" ht="39.950000000000003" customHeight="1">
      <c r="B6" s="1531"/>
      <c r="C6" s="1533"/>
      <c r="D6" s="1486" t="s">
        <v>1393</v>
      </c>
      <c r="E6" s="784" t="s">
        <v>1394</v>
      </c>
      <c r="F6" s="784" t="s">
        <v>1395</v>
      </c>
      <c r="G6" s="784" t="s">
        <v>1396</v>
      </c>
      <c r="H6" s="784" t="s">
        <v>1397</v>
      </c>
      <c r="I6" s="550"/>
    </row>
    <row r="7" spans="1:11" s="499" customFormat="1" ht="20.100000000000001" customHeight="1">
      <c r="B7" s="797" t="s">
        <v>1860</v>
      </c>
      <c r="C7" s="797" t="s">
        <v>1861</v>
      </c>
      <c r="D7" s="798" t="s">
        <v>1398</v>
      </c>
      <c r="E7" s="421"/>
      <c r="F7" s="421"/>
      <c r="G7" s="421"/>
      <c r="H7" s="421"/>
      <c r="I7" s="797" t="s">
        <v>1862</v>
      </c>
    </row>
    <row r="8" spans="1:11" s="499" customFormat="1" ht="20.100000000000001" customHeight="1">
      <c r="B8" s="799" t="s">
        <v>1863</v>
      </c>
      <c r="C8" s="799" t="s">
        <v>1861</v>
      </c>
      <c r="D8" s="801" t="s">
        <v>1398</v>
      </c>
      <c r="E8" s="801"/>
      <c r="F8" s="800"/>
      <c r="G8" s="800"/>
      <c r="H8" s="800"/>
      <c r="I8" s="799" t="s">
        <v>1862</v>
      </c>
    </row>
    <row r="9" spans="1:11" s="499" customFormat="1" ht="20.100000000000001" customHeight="1">
      <c r="B9" s="799" t="s">
        <v>1864</v>
      </c>
      <c r="C9" s="799" t="s">
        <v>1861</v>
      </c>
      <c r="D9" s="801" t="s">
        <v>1398</v>
      </c>
      <c r="E9" s="801"/>
      <c r="F9" s="800"/>
      <c r="G9" s="800"/>
      <c r="H9" s="800"/>
      <c r="I9" s="799" t="s">
        <v>1865</v>
      </c>
    </row>
    <row r="10" spans="1:11" s="499" customFormat="1" ht="20.100000000000001" customHeight="1">
      <c r="B10" s="799" t="s">
        <v>1866</v>
      </c>
      <c r="C10" s="799" t="s">
        <v>1861</v>
      </c>
      <c r="D10" s="801" t="s">
        <v>1398</v>
      </c>
      <c r="E10" s="801"/>
      <c r="F10" s="800"/>
      <c r="G10" s="800"/>
      <c r="H10" s="800"/>
      <c r="I10" s="799" t="s">
        <v>1867</v>
      </c>
    </row>
    <row r="11" spans="1:11" s="499" customFormat="1" ht="20.100000000000001" customHeight="1">
      <c r="B11" s="799" t="s">
        <v>1868</v>
      </c>
      <c r="C11" s="799" t="s">
        <v>1861</v>
      </c>
      <c r="D11" s="801" t="s">
        <v>1398</v>
      </c>
      <c r="E11" s="801"/>
      <c r="F11" s="800"/>
      <c r="G11" s="800"/>
      <c r="H11" s="800"/>
      <c r="I11" s="799" t="s">
        <v>1865</v>
      </c>
    </row>
    <row r="12" spans="1:11" s="499" customFormat="1" ht="20.100000000000001" customHeight="1">
      <c r="B12" s="799" t="s">
        <v>1869</v>
      </c>
      <c r="C12" s="799" t="s">
        <v>1861</v>
      </c>
      <c r="D12" s="801" t="s">
        <v>1398</v>
      </c>
      <c r="E12" s="801"/>
      <c r="F12" s="800"/>
      <c r="G12" s="800"/>
      <c r="H12" s="800"/>
      <c r="I12" s="799" t="s">
        <v>1862</v>
      </c>
    </row>
    <row r="13" spans="1:11" s="499" customFormat="1" ht="20.100000000000001" customHeight="1">
      <c r="B13" s="799" t="s">
        <v>1870</v>
      </c>
      <c r="C13" s="799" t="s">
        <v>1861</v>
      </c>
      <c r="D13" s="801" t="s">
        <v>1398</v>
      </c>
      <c r="E13" s="801"/>
      <c r="F13" s="800"/>
      <c r="G13" s="800"/>
      <c r="H13" s="800"/>
      <c r="I13" s="799" t="s">
        <v>1871</v>
      </c>
    </row>
    <row r="14" spans="1:11" s="499" customFormat="1" ht="20.100000000000001" customHeight="1">
      <c r="B14" s="799" t="s">
        <v>1872</v>
      </c>
      <c r="C14" s="799" t="s">
        <v>1861</v>
      </c>
      <c r="D14" s="801" t="s">
        <v>1398</v>
      </c>
      <c r="E14" s="801"/>
      <c r="F14" s="800"/>
      <c r="G14" s="800"/>
      <c r="H14" s="800"/>
      <c r="I14" s="799" t="s">
        <v>1862</v>
      </c>
    </row>
    <row r="15" spans="1:11" s="499" customFormat="1" ht="20.100000000000001" customHeight="1">
      <c r="B15" s="799" t="s">
        <v>1987</v>
      </c>
      <c r="C15" s="799" t="s">
        <v>1861</v>
      </c>
      <c r="D15" s="801" t="s">
        <v>1398</v>
      </c>
      <c r="E15" s="801"/>
      <c r="F15" s="800"/>
      <c r="G15" s="800"/>
      <c r="H15" s="800"/>
      <c r="I15" s="799" t="s">
        <v>1862</v>
      </c>
    </row>
    <row r="16" spans="1:11" s="499" customFormat="1" ht="20.100000000000001" customHeight="1">
      <c r="B16" s="799" t="s">
        <v>1873</v>
      </c>
      <c r="C16" s="799" t="s">
        <v>1861</v>
      </c>
      <c r="D16" s="801" t="s">
        <v>1398</v>
      </c>
      <c r="E16" s="801"/>
      <c r="F16" s="800"/>
      <c r="G16" s="800"/>
      <c r="H16" s="800"/>
      <c r="I16" s="799" t="s">
        <v>1874</v>
      </c>
    </row>
    <row r="17" spans="2:9" s="499" customFormat="1" ht="20.100000000000001" customHeight="1">
      <c r="B17" s="799" t="s">
        <v>1875</v>
      </c>
      <c r="C17" s="799" t="s">
        <v>1861</v>
      </c>
      <c r="D17" s="801" t="s">
        <v>1398</v>
      </c>
      <c r="E17" s="801"/>
      <c r="F17" s="800"/>
      <c r="G17" s="800"/>
      <c r="H17" s="800"/>
      <c r="I17" s="799" t="s">
        <v>1865</v>
      </c>
    </row>
    <row r="18" spans="2:9" s="499" customFormat="1" ht="20.100000000000001" customHeight="1">
      <c r="B18" s="799" t="s">
        <v>1876</v>
      </c>
      <c r="C18" s="799" t="s">
        <v>1861</v>
      </c>
      <c r="D18" s="801" t="s">
        <v>1398</v>
      </c>
      <c r="E18" s="801"/>
      <c r="F18" s="800"/>
      <c r="G18" s="800"/>
      <c r="H18" s="800"/>
      <c r="I18" s="799" t="s">
        <v>1877</v>
      </c>
    </row>
    <row r="19" spans="2:9" s="499" customFormat="1" ht="20.100000000000001" customHeight="1">
      <c r="B19" s="799" t="s">
        <v>1878</v>
      </c>
      <c r="C19" s="799" t="s">
        <v>1861</v>
      </c>
      <c r="D19" s="801"/>
      <c r="E19" s="801"/>
      <c r="F19" s="800"/>
      <c r="G19" s="800" t="s">
        <v>1724</v>
      </c>
      <c r="H19" s="800"/>
      <c r="I19" s="799" t="s">
        <v>1879</v>
      </c>
    </row>
    <row r="20" spans="2:9" s="499" customFormat="1" ht="20.100000000000001" customHeight="1">
      <c r="B20" s="799" t="s">
        <v>1880</v>
      </c>
      <c r="C20" s="799" t="s">
        <v>1861</v>
      </c>
      <c r="D20" s="801" t="s">
        <v>1398</v>
      </c>
      <c r="E20" s="801"/>
      <c r="F20" s="800"/>
      <c r="G20" s="800"/>
      <c r="H20" s="800"/>
      <c r="I20" s="799" t="s">
        <v>1881</v>
      </c>
    </row>
    <row r="21" spans="2:9" s="499" customFormat="1" ht="20.100000000000001" customHeight="1">
      <c r="B21" s="799" t="s">
        <v>1882</v>
      </c>
      <c r="C21" s="799" t="s">
        <v>1861</v>
      </c>
      <c r="D21" s="801" t="s">
        <v>1398</v>
      </c>
      <c r="E21" s="801"/>
      <c r="F21" s="800"/>
      <c r="G21" s="800"/>
      <c r="H21" s="800"/>
      <c r="I21" s="799" t="s">
        <v>1883</v>
      </c>
    </row>
    <row r="22" spans="2:9" s="499" customFormat="1" ht="20.100000000000001" customHeight="1">
      <c r="B22" s="799" t="s">
        <v>1884</v>
      </c>
      <c r="C22" s="799" t="s">
        <v>1861</v>
      </c>
      <c r="D22" s="801" t="s">
        <v>1398</v>
      </c>
      <c r="E22" s="801"/>
      <c r="F22" s="800"/>
      <c r="G22" s="800"/>
      <c r="H22" s="800"/>
      <c r="I22" s="799" t="s">
        <v>1862</v>
      </c>
    </row>
    <row r="23" spans="2:9" s="499" customFormat="1" ht="20.100000000000001" customHeight="1">
      <c r="B23" s="799" t="s">
        <v>1885</v>
      </c>
      <c r="C23" s="799" t="s">
        <v>1861</v>
      </c>
      <c r="D23" s="801" t="s">
        <v>1398</v>
      </c>
      <c r="E23" s="801"/>
      <c r="F23" s="800"/>
      <c r="G23" s="800"/>
      <c r="H23" s="800"/>
      <c r="I23" s="799" t="s">
        <v>1886</v>
      </c>
    </row>
    <row r="24" spans="2:9" s="499" customFormat="1" ht="20.100000000000001" customHeight="1">
      <c r="B24" s="799" t="s">
        <v>1887</v>
      </c>
      <c r="C24" s="799" t="s">
        <v>1861</v>
      </c>
      <c r="D24" s="801" t="s">
        <v>1398</v>
      </c>
      <c r="E24" s="801"/>
      <c r="F24" s="800"/>
      <c r="G24" s="800"/>
      <c r="H24" s="800"/>
      <c r="I24" s="799" t="s">
        <v>1888</v>
      </c>
    </row>
    <row r="25" spans="2:9" s="499" customFormat="1" ht="20.100000000000001" customHeight="1">
      <c r="B25" s="799" t="s">
        <v>1889</v>
      </c>
      <c r="C25" s="799" t="s">
        <v>1861</v>
      </c>
      <c r="D25" s="801" t="s">
        <v>1398</v>
      </c>
      <c r="E25" s="801"/>
      <c r="F25" s="800"/>
      <c r="G25" s="800"/>
      <c r="H25" s="800"/>
      <c r="I25" s="799" t="s">
        <v>1890</v>
      </c>
    </row>
    <row r="26" spans="2:9" s="499" customFormat="1" ht="20.100000000000001" customHeight="1">
      <c r="B26" s="799" t="s">
        <v>1891</v>
      </c>
      <c r="C26" s="799" t="s">
        <v>1861</v>
      </c>
      <c r="D26" s="801" t="s">
        <v>1398</v>
      </c>
      <c r="E26" s="801"/>
      <c r="F26" s="800"/>
      <c r="G26" s="800"/>
      <c r="H26" s="800"/>
      <c r="I26" s="799" t="s">
        <v>1881</v>
      </c>
    </row>
    <row r="27" spans="2:9" s="499" customFormat="1" ht="20.100000000000001" customHeight="1">
      <c r="B27" s="799" t="s">
        <v>1892</v>
      </c>
      <c r="C27" s="799" t="s">
        <v>1861</v>
      </c>
      <c r="D27" s="801" t="s">
        <v>1398</v>
      </c>
      <c r="E27" s="801"/>
      <c r="F27" s="800"/>
      <c r="G27" s="800"/>
      <c r="H27" s="800"/>
      <c r="I27" s="799" t="s">
        <v>1886</v>
      </c>
    </row>
    <row r="28" spans="2:9" s="499" customFormat="1" ht="20.100000000000001" customHeight="1">
      <c r="B28" s="799" t="s">
        <v>1893</v>
      </c>
      <c r="C28" s="799" t="s">
        <v>1861</v>
      </c>
      <c r="D28" s="801" t="s">
        <v>1398</v>
      </c>
      <c r="E28" s="801"/>
      <c r="F28" s="800"/>
      <c r="G28" s="800"/>
      <c r="H28" s="800"/>
      <c r="I28" s="799" t="s">
        <v>1894</v>
      </c>
    </row>
    <row r="29" spans="2:9" s="499" customFormat="1" ht="20.100000000000001" customHeight="1">
      <c r="B29" s="799" t="s">
        <v>1895</v>
      </c>
      <c r="C29" s="799" t="s">
        <v>1861</v>
      </c>
      <c r="D29" s="801" t="s">
        <v>1398</v>
      </c>
      <c r="E29" s="801"/>
      <c r="F29" s="800"/>
      <c r="G29" s="800"/>
      <c r="H29" s="800"/>
      <c r="I29" s="799" t="s">
        <v>1896</v>
      </c>
    </row>
    <row r="30" spans="2:9" s="499" customFormat="1" ht="20.100000000000001" customHeight="1">
      <c r="B30" s="799" t="s">
        <v>1897</v>
      </c>
      <c r="C30" s="799" t="s">
        <v>1861</v>
      </c>
      <c r="D30" s="801" t="s">
        <v>1398</v>
      </c>
      <c r="E30" s="801"/>
      <c r="F30" s="800"/>
      <c r="G30" s="800"/>
      <c r="H30" s="800"/>
      <c r="I30" s="799" t="s">
        <v>1881</v>
      </c>
    </row>
    <row r="31" spans="2:9" s="499" customFormat="1" ht="20.100000000000001" customHeight="1">
      <c r="B31" s="799" t="s">
        <v>1898</v>
      </c>
      <c r="C31" s="799" t="s">
        <v>1861</v>
      </c>
      <c r="D31" s="801"/>
      <c r="E31" s="801"/>
      <c r="F31" s="800"/>
      <c r="G31" s="800" t="s">
        <v>1724</v>
      </c>
      <c r="H31" s="800"/>
      <c r="I31" s="799" t="s">
        <v>1879</v>
      </c>
    </row>
    <row r="32" spans="2:9" s="499" customFormat="1" ht="20.100000000000001" customHeight="1">
      <c r="B32" s="799" t="s">
        <v>1899</v>
      </c>
      <c r="C32" s="799" t="s">
        <v>1861</v>
      </c>
      <c r="D32" s="801"/>
      <c r="E32" s="801"/>
      <c r="F32" s="800"/>
      <c r="G32" s="800" t="s">
        <v>1727</v>
      </c>
      <c r="H32" s="800"/>
      <c r="I32" s="799" t="s">
        <v>1900</v>
      </c>
    </row>
    <row r="33" spans="2:9" s="499" customFormat="1" ht="20.100000000000001" customHeight="1">
      <c r="B33" s="799" t="s">
        <v>1901</v>
      </c>
      <c r="C33" s="799" t="s">
        <v>1861</v>
      </c>
      <c r="D33" s="801"/>
      <c r="E33" s="801"/>
      <c r="F33" s="800"/>
      <c r="G33" s="800" t="s">
        <v>1727</v>
      </c>
      <c r="H33" s="800"/>
      <c r="I33" s="799" t="s">
        <v>1900</v>
      </c>
    </row>
    <row r="34" spans="2:9" s="499" customFormat="1" ht="20.100000000000001" customHeight="1">
      <c r="B34" s="799" t="s">
        <v>1902</v>
      </c>
      <c r="C34" s="799" t="s">
        <v>1861</v>
      </c>
      <c r="D34" s="801"/>
      <c r="E34" s="801"/>
      <c r="F34" s="800"/>
      <c r="G34" s="800" t="s">
        <v>1727</v>
      </c>
      <c r="H34" s="800"/>
      <c r="I34" s="799" t="s">
        <v>1900</v>
      </c>
    </row>
    <row r="35" spans="2:9" s="499" customFormat="1" ht="20.100000000000001" customHeight="1">
      <c r="B35" s="799" t="s">
        <v>1903</v>
      </c>
      <c r="C35" s="799" t="s">
        <v>1861</v>
      </c>
      <c r="D35" s="801"/>
      <c r="E35" s="801"/>
      <c r="F35" s="800"/>
      <c r="G35" s="800" t="s">
        <v>1724</v>
      </c>
      <c r="H35" s="800"/>
      <c r="I35" s="799" t="s">
        <v>1904</v>
      </c>
    </row>
    <row r="36" spans="2:9" s="499" customFormat="1" ht="20.100000000000001" customHeight="1">
      <c r="B36" s="799" t="s">
        <v>1905</v>
      </c>
      <c r="C36" s="799" t="s">
        <v>1861</v>
      </c>
      <c r="D36" s="801"/>
      <c r="E36" s="801"/>
      <c r="F36" s="800"/>
      <c r="G36" s="800" t="s">
        <v>1724</v>
      </c>
      <c r="H36" s="800"/>
      <c r="I36" s="799" t="s">
        <v>1904</v>
      </c>
    </row>
    <row r="37" spans="2:9" s="499" customFormat="1" ht="20.100000000000001" customHeight="1">
      <c r="B37" s="799" t="s">
        <v>1906</v>
      </c>
      <c r="C37" s="799" t="s">
        <v>1861</v>
      </c>
      <c r="D37" s="801"/>
      <c r="E37" s="801"/>
      <c r="F37" s="800"/>
      <c r="G37" s="800" t="s">
        <v>1724</v>
      </c>
      <c r="H37" s="800"/>
      <c r="I37" s="799" t="s">
        <v>1904</v>
      </c>
    </row>
    <row r="38" spans="2:9" s="499" customFormat="1" ht="20.100000000000001" customHeight="1">
      <c r="B38" s="799" t="s">
        <v>1907</v>
      </c>
      <c r="C38" s="799" t="s">
        <v>1861</v>
      </c>
      <c r="D38" s="801"/>
      <c r="E38" s="801"/>
      <c r="F38" s="800"/>
      <c r="G38" s="800" t="s">
        <v>1724</v>
      </c>
      <c r="H38" s="800"/>
      <c r="I38" s="799" t="s">
        <v>1904</v>
      </c>
    </row>
    <row r="39" spans="2:9" s="499" customFormat="1" ht="20.100000000000001" customHeight="1">
      <c r="B39" s="799" t="s">
        <v>1908</v>
      </c>
      <c r="C39" s="799" t="s">
        <v>1861</v>
      </c>
      <c r="D39" s="801"/>
      <c r="E39" s="801"/>
      <c r="F39" s="800"/>
      <c r="G39" s="800" t="s">
        <v>1724</v>
      </c>
      <c r="H39" s="800"/>
      <c r="I39" s="799" t="s">
        <v>1909</v>
      </c>
    </row>
    <row r="40" spans="2:9" s="499" customFormat="1" ht="20.100000000000001" customHeight="1">
      <c r="B40" s="799" t="s">
        <v>1910</v>
      </c>
      <c r="C40" s="799" t="s">
        <v>1861</v>
      </c>
      <c r="D40" s="801"/>
      <c r="E40" s="801"/>
      <c r="F40" s="800"/>
      <c r="G40" s="800" t="s">
        <v>1724</v>
      </c>
      <c r="H40" s="800"/>
      <c r="I40" s="799" t="s">
        <v>1904</v>
      </c>
    </row>
    <row r="41" spans="2:9" s="499" customFormat="1" ht="20.100000000000001" customHeight="1">
      <c r="B41" s="799" t="s">
        <v>1911</v>
      </c>
      <c r="C41" s="799" t="s">
        <v>1861</v>
      </c>
      <c r="D41" s="801"/>
      <c r="E41" s="801"/>
      <c r="F41" s="800"/>
      <c r="G41" s="800" t="s">
        <v>1724</v>
      </c>
      <c r="H41" s="800"/>
      <c r="I41" s="799" t="s">
        <v>1904</v>
      </c>
    </row>
    <row r="42" spans="2:9" s="499" customFormat="1" ht="20.100000000000001" customHeight="1">
      <c r="B42" s="799" t="s">
        <v>1912</v>
      </c>
      <c r="C42" s="799" t="s">
        <v>1861</v>
      </c>
      <c r="D42" s="801"/>
      <c r="E42" s="801"/>
      <c r="F42" s="800"/>
      <c r="G42" s="800" t="s">
        <v>1724</v>
      </c>
      <c r="H42" s="800"/>
      <c r="I42" s="799" t="s">
        <v>1904</v>
      </c>
    </row>
    <row r="43" spans="2:9" s="499" customFormat="1" ht="20.100000000000001" customHeight="1">
      <c r="B43" s="799" t="s">
        <v>1913</v>
      </c>
      <c r="C43" s="799" t="s">
        <v>1861</v>
      </c>
      <c r="D43" s="801"/>
      <c r="E43" s="801"/>
      <c r="F43" s="800"/>
      <c r="G43" s="800" t="s">
        <v>1724</v>
      </c>
      <c r="H43" s="800"/>
      <c r="I43" s="799" t="s">
        <v>1904</v>
      </c>
    </row>
    <row r="44" spans="2:9" s="499" customFormat="1" ht="20.100000000000001" customHeight="1">
      <c r="B44" s="799" t="s">
        <v>1914</v>
      </c>
      <c r="C44" s="799" t="s">
        <v>1861</v>
      </c>
      <c r="D44" s="801"/>
      <c r="E44" s="801"/>
      <c r="F44" s="800"/>
      <c r="G44" s="800" t="s">
        <v>1724</v>
      </c>
      <c r="H44" s="800"/>
      <c r="I44" s="799" t="s">
        <v>1904</v>
      </c>
    </row>
    <row r="45" spans="2:9" s="499" customFormat="1" ht="20.100000000000001" customHeight="1">
      <c r="B45" s="799" t="s">
        <v>1915</v>
      </c>
      <c r="C45" s="799" t="s">
        <v>1916</v>
      </c>
      <c r="D45" s="801"/>
      <c r="E45" s="801"/>
      <c r="F45" s="800"/>
      <c r="G45" s="800"/>
      <c r="H45" s="800" t="s">
        <v>1726</v>
      </c>
      <c r="I45" s="799" t="s">
        <v>1862</v>
      </c>
    </row>
    <row r="46" spans="2:9" s="499" customFormat="1" ht="20.100000000000001" customHeight="1">
      <c r="B46" s="799" t="s">
        <v>1917</v>
      </c>
      <c r="C46" s="799" t="s">
        <v>1916</v>
      </c>
      <c r="D46" s="801"/>
      <c r="E46" s="801"/>
      <c r="F46" s="800"/>
      <c r="G46" s="800"/>
      <c r="H46" s="800" t="s">
        <v>1726</v>
      </c>
      <c r="I46" s="799" t="s">
        <v>1862</v>
      </c>
    </row>
    <row r="47" spans="2:9" s="499" customFormat="1" ht="20.100000000000001" customHeight="1">
      <c r="B47" s="799" t="s">
        <v>1918</v>
      </c>
      <c r="C47" s="799" t="s">
        <v>1916</v>
      </c>
      <c r="D47" s="801"/>
      <c r="E47" s="801"/>
      <c r="F47" s="800"/>
      <c r="G47" s="800" t="s">
        <v>1725</v>
      </c>
      <c r="H47" s="800"/>
      <c r="I47" s="799" t="s">
        <v>1919</v>
      </c>
    </row>
    <row r="48" spans="2:9" s="499" customFormat="1" ht="20.100000000000001" customHeight="1">
      <c r="B48" s="799" t="s">
        <v>1920</v>
      </c>
      <c r="C48" s="799" t="s">
        <v>1916</v>
      </c>
      <c r="D48" s="801"/>
      <c r="E48" s="801"/>
      <c r="F48" s="800"/>
      <c r="G48" s="800" t="s">
        <v>1725</v>
      </c>
      <c r="H48" s="800"/>
      <c r="I48" s="799" t="s">
        <v>1921</v>
      </c>
    </row>
    <row r="49" spans="1:10" s="499" customFormat="1" ht="20.100000000000001" customHeight="1">
      <c r="B49" s="799" t="s">
        <v>1922</v>
      </c>
      <c r="C49" s="799" t="s">
        <v>1916</v>
      </c>
      <c r="D49" s="801"/>
      <c r="E49" s="801"/>
      <c r="F49" s="800"/>
      <c r="G49" s="800"/>
      <c r="H49" s="800" t="s">
        <v>1726</v>
      </c>
      <c r="I49" s="799" t="s">
        <v>1923</v>
      </c>
    </row>
    <row r="50" spans="1:10" s="499" customFormat="1" ht="20.100000000000001" customHeight="1">
      <c r="B50" s="799" t="s">
        <v>1924</v>
      </c>
      <c r="C50" s="799" t="s">
        <v>1916</v>
      </c>
      <c r="D50" s="801"/>
      <c r="E50" s="801"/>
      <c r="F50" s="800"/>
      <c r="G50" s="800"/>
      <c r="H50" s="800" t="s">
        <v>1726</v>
      </c>
      <c r="I50" s="799" t="s">
        <v>1925</v>
      </c>
    </row>
    <row r="51" spans="1:10" s="499" customFormat="1" ht="20.100000000000001" customHeight="1">
      <c r="B51" s="799" t="s">
        <v>1926</v>
      </c>
      <c r="C51" s="799" t="s">
        <v>1916</v>
      </c>
      <c r="D51" s="801"/>
      <c r="E51" s="801"/>
      <c r="F51" s="800"/>
      <c r="G51" s="800" t="s">
        <v>1725</v>
      </c>
      <c r="H51" s="800"/>
      <c r="I51" s="799" t="s">
        <v>1927</v>
      </c>
    </row>
    <row r="52" spans="1:10" s="499" customFormat="1" ht="20.100000000000001" customHeight="1">
      <c r="B52" s="799" t="s">
        <v>1928</v>
      </c>
      <c r="C52" s="799" t="s">
        <v>1916</v>
      </c>
      <c r="D52" s="801"/>
      <c r="E52" s="801"/>
      <c r="F52" s="800"/>
      <c r="G52" s="800"/>
      <c r="H52" s="800" t="s">
        <v>1726</v>
      </c>
      <c r="I52" s="799" t="s">
        <v>1865</v>
      </c>
    </row>
    <row r="53" spans="1:10" s="499" customFormat="1" ht="20.100000000000001" customHeight="1">
      <c r="B53" s="799" t="s">
        <v>1929</v>
      </c>
      <c r="C53" s="799" t="s">
        <v>1916</v>
      </c>
      <c r="D53" s="801"/>
      <c r="E53" s="801"/>
      <c r="F53" s="800"/>
      <c r="G53" s="800"/>
      <c r="H53" s="800" t="s">
        <v>1726</v>
      </c>
      <c r="I53" s="799" t="s">
        <v>1930</v>
      </c>
    </row>
    <row r="54" spans="1:10" s="499" customFormat="1" ht="20.100000000000001" customHeight="1" thickBot="1">
      <c r="B54" s="802" t="s">
        <v>1931</v>
      </c>
      <c r="C54" s="802" t="s">
        <v>1861</v>
      </c>
      <c r="D54" s="804" t="s">
        <v>1398</v>
      </c>
      <c r="E54" s="803"/>
      <c r="F54" s="804"/>
      <c r="G54" s="803"/>
      <c r="H54" s="803"/>
      <c r="I54" s="805" t="s">
        <v>1932</v>
      </c>
    </row>
    <row r="55" spans="1:10" s="499" customFormat="1">
      <c r="D55" s="1489"/>
    </row>
    <row r="56" spans="1:10" s="499" customFormat="1">
      <c r="D56" s="1489"/>
    </row>
    <row r="57" spans="1:10" s="499" customFormat="1">
      <c r="B57" s="143" t="s">
        <v>1933</v>
      </c>
      <c r="D57" s="1489"/>
    </row>
    <row r="58" spans="1:10">
      <c r="A58" s="499"/>
      <c r="B58" s="143" t="s">
        <v>1934</v>
      </c>
      <c r="J58" s="499"/>
    </row>
    <row r="59" spans="1:10">
      <c r="A59" s="499"/>
      <c r="B59" s="143" t="s">
        <v>1935</v>
      </c>
      <c r="J59" s="499"/>
    </row>
    <row r="60" spans="1:10">
      <c r="A60" s="499"/>
      <c r="B60" s="143" t="s">
        <v>1936</v>
      </c>
      <c r="J60" s="499"/>
    </row>
    <row r="61" spans="1:10">
      <c r="A61" s="499"/>
      <c r="B61" s="5" t="s">
        <v>1988</v>
      </c>
      <c r="J61" s="499"/>
    </row>
    <row r="62" spans="1:10">
      <c r="A62" s="530"/>
      <c r="J62" s="530"/>
    </row>
    <row r="63" spans="1:10">
      <c r="A63" s="530"/>
      <c r="J63" s="530"/>
    </row>
    <row r="64" spans="1:10">
      <c r="A64" s="530"/>
      <c r="J64" s="530"/>
    </row>
    <row r="65" spans="1:10">
      <c r="A65" s="530"/>
      <c r="J65" s="530"/>
    </row>
    <row r="66" spans="1:10">
      <c r="A66" s="530"/>
      <c r="J66" s="530"/>
    </row>
    <row r="67" spans="1:10">
      <c r="A67" s="196"/>
      <c r="J67" s="196"/>
    </row>
    <row r="68" spans="1:10">
      <c r="A68" s="196"/>
      <c r="J68" s="196"/>
    </row>
    <row r="69" spans="1:10">
      <c r="A69" s="196"/>
      <c r="J69" s="196"/>
    </row>
    <row r="70" spans="1:10">
      <c r="A70" s="196"/>
      <c r="J70" s="196"/>
    </row>
    <row r="71" spans="1:10">
      <c r="A71" s="196"/>
      <c r="J71" s="196"/>
    </row>
    <row r="72" spans="1:10">
      <c r="A72" s="196"/>
      <c r="J72" s="196"/>
    </row>
    <row r="73" spans="1:10">
      <c r="A73" s="196"/>
      <c r="J73" s="196"/>
    </row>
    <row r="74" spans="1:10">
      <c r="A74" s="196"/>
      <c r="J74" s="196"/>
    </row>
    <row r="75" spans="1:10">
      <c r="A75" s="196"/>
      <c r="J75" s="196"/>
    </row>
    <row r="76" spans="1:10">
      <c r="A76" s="196"/>
      <c r="J76" s="196"/>
    </row>
    <row r="77" spans="1:10">
      <c r="A77" s="196"/>
      <c r="J77" s="196"/>
    </row>
    <row r="78" spans="1:10">
      <c r="A78" s="196"/>
      <c r="J78" s="196"/>
    </row>
    <row r="79" spans="1:10">
      <c r="A79" s="196"/>
      <c r="J79" s="196"/>
    </row>
    <row r="80" spans="1:10">
      <c r="A80" s="196"/>
      <c r="J80" s="196"/>
    </row>
    <row r="81" spans="1:10">
      <c r="A81" s="196"/>
      <c r="J81" s="196"/>
    </row>
    <row r="82" spans="1:10">
      <c r="A82" s="196"/>
      <c r="J82" s="196"/>
    </row>
    <row r="83" spans="1:10">
      <c r="A83" s="196"/>
      <c r="J83" s="196"/>
    </row>
    <row r="84" spans="1:10">
      <c r="A84" s="196"/>
      <c r="J84" s="196"/>
    </row>
    <row r="85" spans="1:10">
      <c r="A85" s="196"/>
      <c r="J85" s="196"/>
    </row>
    <row r="86" spans="1:10">
      <c r="A86" s="196"/>
      <c r="J86" s="196"/>
    </row>
    <row r="87" spans="1:10">
      <c r="A87" s="196"/>
      <c r="J87" s="196"/>
    </row>
    <row r="88" spans="1:10">
      <c r="A88" s="196"/>
      <c r="J88" s="196"/>
    </row>
    <row r="89" spans="1:10">
      <c r="A89" s="196"/>
      <c r="J89" s="196"/>
    </row>
    <row r="90" spans="1:10">
      <c r="A90" s="196"/>
      <c r="J90" s="196"/>
    </row>
    <row r="91" spans="1:10">
      <c r="A91" s="196"/>
      <c r="J91" s="196"/>
    </row>
    <row r="93" spans="1:10">
      <c r="A93" s="196"/>
      <c r="J93" s="196"/>
    </row>
    <row r="94" spans="1:10">
      <c r="A94" s="196"/>
      <c r="J94" s="196"/>
    </row>
    <row r="95" spans="1:10">
      <c r="A95" s="196"/>
      <c r="J95" s="196"/>
    </row>
    <row r="96" spans="1:10">
      <c r="A96" s="196"/>
      <c r="J96" s="196"/>
    </row>
    <row r="97" spans="1:10">
      <c r="A97" s="91"/>
      <c r="J97" s="91"/>
    </row>
    <row r="98" spans="1:10">
      <c r="A98" s="91"/>
      <c r="J98" s="91"/>
    </row>
    <row r="99" spans="1:10">
      <c r="A99" s="196"/>
      <c r="J99" s="196"/>
    </row>
    <row r="100" spans="1:10">
      <c r="A100" s="196"/>
      <c r="J100" s="196"/>
    </row>
    <row r="101" spans="1:10">
      <c r="A101" s="196"/>
      <c r="J101" s="196"/>
    </row>
    <row r="103" spans="1:10">
      <c r="A103" s="196"/>
      <c r="J103" s="196"/>
    </row>
    <row r="104" spans="1:10">
      <c r="A104" s="196"/>
      <c r="J104" s="196"/>
    </row>
    <row r="105" spans="1:10">
      <c r="A105" s="196"/>
      <c r="J105" s="196"/>
    </row>
    <row r="106" spans="1:10">
      <c r="A106" s="196"/>
      <c r="J106" s="196"/>
    </row>
    <row r="107" spans="1:10">
      <c r="A107" s="196"/>
      <c r="J107" s="196"/>
    </row>
    <row r="108" spans="1:10">
      <c r="A108" s="196"/>
      <c r="J108" s="196"/>
    </row>
    <row r="109" spans="1:10">
      <c r="A109" s="196"/>
      <c r="J109" s="196"/>
    </row>
    <row r="110" spans="1:10">
      <c r="A110" s="196"/>
      <c r="J110" s="196"/>
    </row>
    <row r="111" spans="1:10">
      <c r="A111" s="196"/>
      <c r="J111" s="196"/>
    </row>
    <row r="112" spans="1:10">
      <c r="A112" s="196"/>
      <c r="J112" s="196"/>
    </row>
    <row r="114" spans="1:10">
      <c r="A114" s="196"/>
      <c r="J114" s="196"/>
    </row>
    <row r="115" spans="1:10">
      <c r="A115" s="196"/>
      <c r="J115" s="196"/>
    </row>
    <row r="116" spans="1:10">
      <c r="A116" s="210"/>
      <c r="J116" s="210"/>
    </row>
    <row r="117" spans="1:10">
      <c r="A117" s="210"/>
      <c r="J117" s="210"/>
    </row>
    <row r="118" spans="1:10">
      <c r="A118" s="196"/>
      <c r="J118" s="196"/>
    </row>
    <row r="119" spans="1:10">
      <c r="A119" s="196"/>
      <c r="J119" s="196"/>
    </row>
    <row r="120" spans="1:10">
      <c r="A120" s="196"/>
      <c r="J120" s="196"/>
    </row>
    <row r="121" spans="1:10">
      <c r="A121" s="196"/>
      <c r="J121" s="196"/>
    </row>
    <row r="123" spans="1:10">
      <c r="A123" s="196"/>
      <c r="J123" s="196"/>
    </row>
    <row r="124" spans="1:10">
      <c r="A124" s="196"/>
      <c r="J124" s="196"/>
    </row>
    <row r="125" spans="1:10">
      <c r="A125" s="196"/>
      <c r="J125" s="196"/>
    </row>
    <row r="126" spans="1:10">
      <c r="A126" s="196"/>
      <c r="J126" s="196"/>
    </row>
    <row r="127" spans="1:10">
      <c r="A127" s="196"/>
      <c r="J127" s="196"/>
    </row>
    <row r="128" spans="1:10">
      <c r="A128" s="196"/>
      <c r="J128" s="196"/>
    </row>
    <row r="129" spans="1:10">
      <c r="A129" s="196"/>
      <c r="J129" s="196"/>
    </row>
    <row r="130" spans="1:10">
      <c r="A130" s="196"/>
      <c r="J130" s="196"/>
    </row>
    <row r="131" spans="1:10">
      <c r="A131" s="196"/>
      <c r="J131" s="196"/>
    </row>
    <row r="132" spans="1:10">
      <c r="A132" s="196"/>
      <c r="J132" s="196"/>
    </row>
    <row r="133" spans="1:10">
      <c r="A133" s="196"/>
      <c r="J133" s="196"/>
    </row>
    <row r="134" spans="1:10">
      <c r="A134" s="196"/>
      <c r="J134" s="196"/>
    </row>
    <row r="136" spans="1:10">
      <c r="A136" s="196"/>
      <c r="J136" s="196"/>
    </row>
    <row r="137" spans="1:10">
      <c r="A137" s="196"/>
      <c r="J137" s="196"/>
    </row>
    <row r="138" spans="1:10">
      <c r="A138" s="196"/>
      <c r="J138" s="196"/>
    </row>
    <row r="139" spans="1:10">
      <c r="A139" s="196"/>
      <c r="J139" s="196"/>
    </row>
    <row r="140" spans="1:10">
      <c r="A140" s="196"/>
      <c r="J140" s="196"/>
    </row>
    <row r="141" spans="1:10">
      <c r="A141" s="196"/>
      <c r="J141" s="196"/>
    </row>
    <row r="142" spans="1:10">
      <c r="A142" s="196"/>
      <c r="J142" s="196"/>
    </row>
    <row r="143" spans="1:10">
      <c r="A143" s="196"/>
      <c r="J143" s="196"/>
    </row>
    <row r="144" spans="1:10">
      <c r="A144" s="196"/>
      <c r="J144" s="196"/>
    </row>
    <row r="145" spans="1:10">
      <c r="A145" s="196"/>
      <c r="J145" s="196"/>
    </row>
    <row r="147" spans="1:10">
      <c r="A147" s="196"/>
      <c r="J147" s="196"/>
    </row>
    <row r="148" spans="1:10">
      <c r="A148" s="196"/>
      <c r="J148" s="196"/>
    </row>
    <row r="149" spans="1:10">
      <c r="A149" s="196"/>
      <c r="J149" s="196"/>
    </row>
    <row r="151" spans="1:10">
      <c r="A151" s="196"/>
      <c r="J151" s="196"/>
    </row>
    <row r="152" spans="1:10">
      <c r="A152" s="196"/>
      <c r="J152" s="196"/>
    </row>
    <row r="153" spans="1:10">
      <c r="A153" s="196"/>
      <c r="J153" s="196"/>
    </row>
    <row r="154" spans="1:10">
      <c r="A154" s="196"/>
      <c r="J154" s="196"/>
    </row>
    <row r="156" spans="1:10">
      <c r="A156" s="196"/>
      <c r="J156" s="196"/>
    </row>
    <row r="157" spans="1:10">
      <c r="A157" s="196"/>
      <c r="J157" s="196"/>
    </row>
    <row r="158" spans="1:10">
      <c r="A158" s="196"/>
      <c r="J158" s="196"/>
    </row>
    <row r="159" spans="1:10">
      <c r="A159" s="196"/>
      <c r="J159" s="196"/>
    </row>
    <row r="161" spans="1:10">
      <c r="A161" s="196"/>
      <c r="J161" s="196"/>
    </row>
    <row r="162" spans="1:10">
      <c r="A162" s="196"/>
      <c r="J162" s="196"/>
    </row>
    <row r="163" spans="1:10">
      <c r="A163" s="196"/>
      <c r="J163" s="196"/>
    </row>
    <row r="164" spans="1:10">
      <c r="A164" s="196"/>
      <c r="J164" s="196"/>
    </row>
    <row r="165" spans="1:10">
      <c r="A165" s="196"/>
      <c r="J165" s="196"/>
    </row>
    <row r="166" spans="1:10">
      <c r="A166" s="196"/>
      <c r="J166" s="196"/>
    </row>
  </sheetData>
  <mergeCells count="3">
    <mergeCell ref="B5:B6"/>
    <mergeCell ref="C5:C6"/>
    <mergeCell ref="D5:H5"/>
  </mergeCells>
  <hyperlinks>
    <hyperlink ref="K1" location="Índice!A1" display="Voltar ao Índice" xr:uid="{3256C3C8-5184-422C-89DD-91DB8D9EBFF3}"/>
  </hyperlinks>
  <pageMargins left="0.70866141732283472" right="0.70866141732283472" top="0.74803149606299213" bottom="0.74803149606299213" header="0.31496062992125984" footer="0.31496062992125984"/>
  <pageSetup paperSize="9" scale="88" orientation="landscape" r:id="rId1"/>
  <headerFooter>
    <oddHeader>&amp;CPT
Anexo V</oddHeader>
    <oddFooter>&amp;C&amp;P</oddFooter>
  </headerFooter>
  <ignoredErrors>
    <ignoredError sqref="G31:H55 G1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C772-6514-41CF-9AD9-95E28556F99E}">
  <dimension ref="B1:R31"/>
  <sheetViews>
    <sheetView showGridLines="0" zoomScale="90" zoomScaleNormal="90" zoomScalePageLayoutView="70" workbookViewId="0">
      <selection activeCell="R1" sqref="R1"/>
    </sheetView>
  </sheetViews>
  <sheetFormatPr defaultColWidth="9.140625" defaultRowHeight="14.25"/>
  <cols>
    <col min="1" max="1" width="4.7109375" style="5" customWidth="1"/>
    <col min="2" max="2" width="4.5703125" style="5" customWidth="1"/>
    <col min="3" max="3" width="22.42578125" style="5" customWidth="1"/>
    <col min="4" max="5" width="15.7109375" style="5" customWidth="1"/>
    <col min="6" max="8" width="16.7109375" style="5" customWidth="1"/>
    <col min="9" max="11" width="15.7109375" style="5" customWidth="1"/>
    <col min="12" max="12" width="16.7109375" style="5" customWidth="1"/>
    <col min="13" max="16" width="15.7109375" style="5" customWidth="1"/>
    <col min="17" max="17" width="9.140625" style="5"/>
    <col min="18" max="18" width="13.140625" style="5" customWidth="1"/>
    <col min="19" max="16384" width="9.140625" style="5"/>
  </cols>
  <sheetData>
    <row r="1" spans="2:18" ht="18.75">
      <c r="C1" s="3" t="s">
        <v>225</v>
      </c>
      <c r="R1" s="76" t="s">
        <v>917</v>
      </c>
    </row>
    <row r="2" spans="2:18">
      <c r="C2" s="172" t="s">
        <v>1098</v>
      </c>
    </row>
    <row r="3" spans="2:18" ht="20.100000000000001" customHeight="1"/>
    <row r="4" spans="2:18" s="174" customFormat="1" ht="20.100000000000001" customHeight="1">
      <c r="D4" s="241" t="s">
        <v>4</v>
      </c>
      <c r="E4" s="241" t="s">
        <v>5</v>
      </c>
      <c r="F4" s="241" t="s">
        <v>6</v>
      </c>
      <c r="G4" s="241" t="s">
        <v>41</v>
      </c>
      <c r="H4" s="241" t="s">
        <v>42</v>
      </c>
      <c r="I4" s="241" t="s">
        <v>96</v>
      </c>
      <c r="J4" s="241" t="s">
        <v>97</v>
      </c>
      <c r="K4" s="241" t="s">
        <v>98</v>
      </c>
      <c r="L4" s="241" t="s">
        <v>226</v>
      </c>
      <c r="M4" s="241" t="s">
        <v>227</v>
      </c>
      <c r="N4" s="241" t="s">
        <v>228</v>
      </c>
      <c r="O4" s="241" t="s">
        <v>229</v>
      </c>
      <c r="P4" s="241" t="s">
        <v>230</v>
      </c>
    </row>
    <row r="5" spans="2:18" s="173" customFormat="1" ht="20.100000000000001" customHeight="1">
      <c r="D5" s="1534" t="s">
        <v>231</v>
      </c>
      <c r="E5" s="1534"/>
      <c r="F5" s="1534" t="s">
        <v>232</v>
      </c>
      <c r="G5" s="1534"/>
      <c r="H5" s="1534" t="s">
        <v>233</v>
      </c>
      <c r="I5" s="1534" t="s">
        <v>234</v>
      </c>
      <c r="J5" s="1534" t="s">
        <v>235</v>
      </c>
      <c r="K5" s="1534"/>
      <c r="L5" s="1534"/>
      <c r="M5" s="1534"/>
      <c r="N5" s="1534" t="s">
        <v>236</v>
      </c>
      <c r="O5" s="1534" t="s">
        <v>237</v>
      </c>
      <c r="P5" s="1534" t="s">
        <v>238</v>
      </c>
    </row>
    <row r="6" spans="2:18" s="173" customFormat="1" ht="20.100000000000001" customHeight="1">
      <c r="D6" s="1534"/>
      <c r="E6" s="1534"/>
      <c r="F6" s="1534"/>
      <c r="G6" s="1534"/>
      <c r="H6" s="1534"/>
      <c r="I6" s="1534"/>
      <c r="J6" s="1534"/>
      <c r="K6" s="1534"/>
      <c r="L6" s="1534"/>
      <c r="M6" s="1535"/>
      <c r="N6" s="1534"/>
      <c r="O6" s="1534"/>
      <c r="P6" s="1534"/>
    </row>
    <row r="7" spans="2:18" s="173" customFormat="1" ht="87.75" customHeight="1" thickBot="1">
      <c r="D7" s="242" t="s">
        <v>239</v>
      </c>
      <c r="E7" s="242" t="s">
        <v>240</v>
      </c>
      <c r="F7" s="242" t="s">
        <v>241</v>
      </c>
      <c r="G7" s="242" t="s">
        <v>242</v>
      </c>
      <c r="H7" s="1535"/>
      <c r="I7" s="1535"/>
      <c r="J7" s="242" t="s">
        <v>243</v>
      </c>
      <c r="K7" s="242" t="s">
        <v>232</v>
      </c>
      <c r="L7" s="242" t="s">
        <v>244</v>
      </c>
      <c r="M7" s="243" t="s">
        <v>245</v>
      </c>
      <c r="N7" s="1535"/>
      <c r="O7" s="1535"/>
      <c r="P7" s="1535"/>
    </row>
    <row r="8" spans="2:18" s="224" customFormat="1" ht="20.100000000000001" customHeight="1">
      <c r="B8" s="244" t="s">
        <v>246</v>
      </c>
      <c r="C8" s="245" t="s">
        <v>247</v>
      </c>
      <c r="D8" s="246"/>
      <c r="E8" s="246"/>
      <c r="F8" s="246"/>
      <c r="G8" s="246"/>
      <c r="H8" s="246"/>
      <c r="I8" s="246"/>
      <c r="J8" s="246"/>
      <c r="K8" s="246"/>
      <c r="L8" s="246"/>
      <c r="M8" s="246"/>
      <c r="N8" s="246"/>
      <c r="O8" s="247"/>
      <c r="P8" s="247"/>
    </row>
    <row r="9" spans="2:18" s="224" customFormat="1" ht="20.100000000000001" customHeight="1">
      <c r="B9" s="248"/>
      <c r="C9" s="249" t="s">
        <v>1629</v>
      </c>
      <c r="D9" s="250"/>
      <c r="E9" s="250"/>
      <c r="F9" s="250"/>
      <c r="G9" s="250"/>
      <c r="H9" s="250"/>
      <c r="I9" s="251"/>
      <c r="J9" s="250"/>
      <c r="K9" s="250"/>
      <c r="L9" s="250"/>
      <c r="M9" s="250"/>
      <c r="N9" s="251"/>
      <c r="O9" s="252"/>
      <c r="P9" s="252"/>
    </row>
    <row r="10" spans="2:18" s="224" customFormat="1" ht="20.100000000000001" customHeight="1">
      <c r="B10" s="253"/>
      <c r="C10" s="254" t="s">
        <v>1630</v>
      </c>
      <c r="D10" s="255"/>
      <c r="E10" s="255"/>
      <c r="F10" s="255"/>
      <c r="G10" s="255"/>
      <c r="H10" s="255"/>
      <c r="I10" s="256"/>
      <c r="J10" s="255"/>
      <c r="K10" s="255"/>
      <c r="L10" s="255"/>
      <c r="M10" s="255"/>
      <c r="N10" s="256"/>
      <c r="O10" s="257"/>
      <c r="P10" s="257"/>
    </row>
    <row r="11" spans="2:18" s="224" customFormat="1" ht="20.100000000000001" customHeight="1">
      <c r="B11" s="253"/>
      <c r="C11" s="254" t="s">
        <v>1631</v>
      </c>
      <c r="D11" s="255"/>
      <c r="E11" s="255"/>
      <c r="F11" s="255"/>
      <c r="G11" s="255"/>
      <c r="H11" s="255"/>
      <c r="I11" s="256"/>
      <c r="J11" s="255"/>
      <c r="K11" s="255"/>
      <c r="L11" s="255"/>
      <c r="M11" s="255"/>
      <c r="N11" s="256"/>
      <c r="O11" s="257"/>
      <c r="P11" s="257"/>
    </row>
    <row r="12" spans="2:18" s="224" customFormat="1" ht="20.100000000000001" customHeight="1">
      <c r="B12" s="253"/>
      <c r="C12" s="254" t="s">
        <v>1632</v>
      </c>
      <c r="D12" s="255"/>
      <c r="E12" s="255"/>
      <c r="F12" s="255"/>
      <c r="G12" s="255"/>
      <c r="H12" s="255"/>
      <c r="I12" s="256"/>
      <c r="J12" s="255"/>
      <c r="K12" s="255"/>
      <c r="L12" s="255"/>
      <c r="M12" s="255"/>
      <c r="N12" s="256"/>
      <c r="O12" s="257"/>
      <c r="P12" s="257"/>
    </row>
    <row r="13" spans="2:18" s="224" customFormat="1" ht="20.100000000000001" customHeight="1">
      <c r="B13" s="253"/>
      <c r="C13" s="254" t="s">
        <v>1633</v>
      </c>
      <c r="D13" s="255"/>
      <c r="E13" s="255"/>
      <c r="F13" s="255"/>
      <c r="G13" s="255"/>
      <c r="H13" s="255"/>
      <c r="I13" s="256"/>
      <c r="J13" s="255"/>
      <c r="K13" s="255"/>
      <c r="L13" s="255"/>
      <c r="M13" s="255"/>
      <c r="N13" s="256"/>
      <c r="O13" s="257"/>
      <c r="P13" s="257"/>
    </row>
    <row r="14" spans="2:18" s="224" customFormat="1" ht="20.100000000000001" customHeight="1">
      <c r="B14" s="253"/>
      <c r="C14" s="254" t="s">
        <v>1634</v>
      </c>
      <c r="D14" s="255"/>
      <c r="E14" s="255"/>
      <c r="F14" s="255"/>
      <c r="G14" s="255"/>
      <c r="H14" s="255"/>
      <c r="I14" s="256"/>
      <c r="J14" s="255"/>
      <c r="K14" s="255"/>
      <c r="L14" s="255"/>
      <c r="M14" s="255"/>
      <c r="N14" s="256"/>
      <c r="O14" s="257"/>
      <c r="P14" s="257"/>
    </row>
    <row r="15" spans="2:18" s="224" customFormat="1" ht="20.100000000000001" customHeight="1">
      <c r="B15" s="253"/>
      <c r="C15" s="254" t="s">
        <v>1635</v>
      </c>
      <c r="D15" s="255"/>
      <c r="E15" s="255"/>
      <c r="F15" s="255"/>
      <c r="G15" s="255"/>
      <c r="H15" s="255"/>
      <c r="I15" s="256"/>
      <c r="J15" s="255"/>
      <c r="K15" s="255"/>
      <c r="L15" s="255"/>
      <c r="M15" s="255"/>
      <c r="N15" s="256"/>
      <c r="O15" s="257"/>
      <c r="P15" s="257"/>
    </row>
    <row r="16" spans="2:18" s="224" customFormat="1" ht="20.100000000000001" customHeight="1">
      <c r="B16" s="253"/>
      <c r="C16" s="254" t="s">
        <v>1636</v>
      </c>
      <c r="D16" s="255"/>
      <c r="E16" s="255"/>
      <c r="F16" s="255"/>
      <c r="G16" s="255"/>
      <c r="H16" s="255"/>
      <c r="I16" s="256"/>
      <c r="J16" s="255"/>
      <c r="K16" s="255"/>
      <c r="L16" s="255"/>
      <c r="M16" s="255"/>
      <c r="N16" s="256"/>
      <c r="O16" s="257"/>
      <c r="P16" s="257"/>
    </row>
    <row r="17" spans="2:16" s="224" customFormat="1" ht="20.100000000000001" customHeight="1">
      <c r="B17" s="253"/>
      <c r="C17" s="254" t="s">
        <v>1637</v>
      </c>
      <c r="D17" s="255"/>
      <c r="E17" s="255"/>
      <c r="F17" s="255"/>
      <c r="G17" s="255"/>
      <c r="H17" s="255"/>
      <c r="I17" s="256"/>
      <c r="J17" s="255"/>
      <c r="K17" s="255"/>
      <c r="L17" s="255"/>
      <c r="M17" s="255"/>
      <c r="N17" s="256"/>
      <c r="O17" s="257"/>
      <c r="P17" s="257"/>
    </row>
    <row r="18" spans="2:16" s="224" customFormat="1" ht="20.100000000000001" customHeight="1">
      <c r="B18" s="253"/>
      <c r="C18" s="254" t="s">
        <v>1638</v>
      </c>
      <c r="D18" s="258"/>
      <c r="E18" s="258"/>
      <c r="F18" s="255"/>
      <c r="G18" s="255"/>
      <c r="H18" s="255"/>
      <c r="I18" s="256"/>
      <c r="J18" s="258"/>
      <c r="K18" s="255"/>
      <c r="L18" s="255"/>
      <c r="M18" s="258"/>
      <c r="N18" s="255"/>
      <c r="O18" s="259"/>
      <c r="P18" s="259"/>
    </row>
    <row r="19" spans="2:16" s="224" customFormat="1" ht="20.100000000000001" customHeight="1">
      <c r="B19" s="253"/>
      <c r="C19" s="254" t="s">
        <v>1639</v>
      </c>
      <c r="D19" s="258"/>
      <c r="E19" s="258"/>
      <c r="F19" s="255"/>
      <c r="G19" s="255"/>
      <c r="H19" s="255"/>
      <c r="I19" s="256"/>
      <c r="J19" s="258"/>
      <c r="K19" s="255"/>
      <c r="L19" s="255"/>
      <c r="M19" s="258"/>
      <c r="N19" s="255"/>
      <c r="O19" s="259"/>
      <c r="P19" s="259"/>
    </row>
    <row r="20" spans="2:16" s="224" customFormat="1" ht="20.100000000000001" customHeight="1">
      <c r="B20" s="253"/>
      <c r="C20" s="254" t="s">
        <v>1640</v>
      </c>
      <c r="D20" s="258"/>
      <c r="E20" s="258"/>
      <c r="F20" s="255"/>
      <c r="G20" s="255"/>
      <c r="H20" s="255"/>
      <c r="I20" s="256"/>
      <c r="J20" s="258"/>
      <c r="K20" s="255"/>
      <c r="L20" s="255"/>
      <c r="M20" s="258"/>
      <c r="N20" s="255"/>
      <c r="O20" s="259"/>
      <c r="P20" s="259"/>
    </row>
    <row r="21" spans="2:16" s="224" customFormat="1" ht="20.100000000000001" customHeight="1">
      <c r="B21" s="253"/>
      <c r="C21" s="999" t="s">
        <v>1641</v>
      </c>
      <c r="D21" s="258">
        <v>10118749.33415</v>
      </c>
      <c r="E21" s="258">
        <v>7485316.5583300004</v>
      </c>
      <c r="F21" s="255"/>
      <c r="G21" s="255"/>
      <c r="H21" s="255"/>
      <c r="I21" s="256">
        <f>SUM(D21:H21)</f>
        <v>17604065.892480001</v>
      </c>
      <c r="J21" s="258">
        <v>657618.755</v>
      </c>
      <c r="K21" s="255"/>
      <c r="L21" s="255"/>
      <c r="M21" s="258">
        <v>657618.755</v>
      </c>
      <c r="N21" s="255">
        <f>M21*12.5</f>
        <v>8220234.4375</v>
      </c>
      <c r="O21" s="259">
        <v>0.28061621270249998</v>
      </c>
      <c r="P21" s="259">
        <v>0</v>
      </c>
    </row>
    <row r="22" spans="2:16" s="224" customFormat="1" ht="20.100000000000001" customHeight="1">
      <c r="B22" s="253"/>
      <c r="C22" s="999" t="s">
        <v>1642</v>
      </c>
      <c r="D22" s="258">
        <v>5358913.1150500001</v>
      </c>
      <c r="E22" s="258">
        <v>47290927.655040003</v>
      </c>
      <c r="F22" s="255">
        <v>460255.67625000002</v>
      </c>
      <c r="G22" s="255"/>
      <c r="H22" s="255">
        <v>1022810.75906</v>
      </c>
      <c r="I22" s="256">
        <f>SUM(D22:H22)</f>
        <v>54132907.205400012</v>
      </c>
      <c r="J22" s="258">
        <v>1659294.03152</v>
      </c>
      <c r="K22" s="255">
        <v>105.28892999999999</v>
      </c>
      <c r="L22" s="255">
        <v>26462.89688</v>
      </c>
      <c r="M22" s="258">
        <v>1685862.2173299999</v>
      </c>
      <c r="N22" s="255">
        <f>M22*12.5</f>
        <v>21073277.716624998</v>
      </c>
      <c r="O22" s="259">
        <v>0.71938378729748997</v>
      </c>
      <c r="P22" s="259">
        <v>0</v>
      </c>
    </row>
    <row r="23" spans="2:16" s="224" customFormat="1" ht="20.100000000000001" customHeight="1">
      <c r="B23" s="253"/>
      <c r="C23" s="254" t="s">
        <v>1643</v>
      </c>
      <c r="D23" s="258"/>
      <c r="E23" s="258"/>
      <c r="F23" s="255"/>
      <c r="G23" s="255"/>
      <c r="H23" s="255"/>
      <c r="I23" s="256"/>
      <c r="J23" s="258"/>
      <c r="K23" s="255"/>
      <c r="L23" s="255"/>
      <c r="M23" s="258"/>
      <c r="N23" s="255"/>
      <c r="O23" s="259"/>
      <c r="P23" s="259"/>
    </row>
    <row r="24" spans="2:16" s="224" customFormat="1" ht="20.100000000000001" customHeight="1" thickBot="1">
      <c r="B24" s="260"/>
      <c r="C24" s="261" t="s">
        <v>1644</v>
      </c>
      <c r="D24" s="262"/>
      <c r="E24" s="262"/>
      <c r="F24" s="263"/>
      <c r="G24" s="263"/>
      <c r="H24" s="263"/>
      <c r="I24" s="264"/>
      <c r="J24" s="262"/>
      <c r="K24" s="263"/>
      <c r="L24" s="263"/>
      <c r="M24" s="262"/>
      <c r="N24" s="263"/>
      <c r="O24" s="265"/>
      <c r="P24" s="265"/>
    </row>
    <row r="25" spans="2:16" s="174" customFormat="1" ht="20.100000000000001" customHeight="1">
      <c r="B25" s="266" t="s">
        <v>248</v>
      </c>
      <c r="C25" s="267" t="s">
        <v>40</v>
      </c>
      <c r="D25" s="268">
        <f>SUM(D21:D24)</f>
        <v>15477662.449200001</v>
      </c>
      <c r="E25" s="268">
        <f t="shared" ref="E25:M25" si="0">SUM(E21:E24)</f>
        <v>54776244.213370003</v>
      </c>
      <c r="F25" s="268">
        <f t="shared" si="0"/>
        <v>460255.67625000002</v>
      </c>
      <c r="G25" s="268">
        <f t="shared" si="0"/>
        <v>0</v>
      </c>
      <c r="H25" s="268">
        <f t="shared" si="0"/>
        <v>1022810.75906</v>
      </c>
      <c r="I25" s="268">
        <f t="shared" si="0"/>
        <v>71736973.097880006</v>
      </c>
      <c r="J25" s="268">
        <f t="shared" si="0"/>
        <v>2316912.7865200001</v>
      </c>
      <c r="K25" s="268">
        <f t="shared" si="0"/>
        <v>105.28892999999999</v>
      </c>
      <c r="L25" s="268">
        <f t="shared" si="0"/>
        <v>26462.89688</v>
      </c>
      <c r="M25" s="268">
        <f t="shared" si="0"/>
        <v>2343480.9723299998</v>
      </c>
      <c r="N25" s="268">
        <f>M25*12.5</f>
        <v>29293512.154124998</v>
      </c>
      <c r="O25" s="268"/>
      <c r="P25" s="269"/>
    </row>
    <row r="26" spans="2:16" s="174" customFormat="1" ht="20.100000000000001" customHeight="1"/>
    <row r="27" spans="2:16" s="174" customFormat="1" ht="20.100000000000001" customHeight="1">
      <c r="D27" s="270"/>
      <c r="E27" s="270"/>
      <c r="F27" s="270"/>
      <c r="G27" s="270"/>
      <c r="H27" s="270"/>
      <c r="I27" s="270"/>
      <c r="J27" s="270"/>
      <c r="K27" s="270"/>
      <c r="L27" s="270"/>
      <c r="M27" s="270"/>
      <c r="N27" s="270"/>
      <c r="O27" s="270"/>
      <c r="P27" s="270"/>
    </row>
    <row r="28" spans="2:16" ht="20.100000000000001" customHeight="1">
      <c r="D28" s="271"/>
      <c r="E28" s="271"/>
      <c r="F28" s="271"/>
      <c r="G28" s="271"/>
      <c r="H28" s="271"/>
      <c r="I28" s="271"/>
      <c r="J28" s="271"/>
      <c r="K28" s="271"/>
      <c r="L28" s="271"/>
      <c r="M28" s="271"/>
      <c r="N28" s="271"/>
      <c r="O28" s="271"/>
      <c r="P28" s="271"/>
    </row>
    <row r="29" spans="2:16" ht="20.100000000000001" customHeight="1"/>
    <row r="30" spans="2:16" ht="20.100000000000001" customHeight="1"/>
    <row r="31" spans="2:16" ht="20.100000000000001" customHeight="1"/>
  </sheetData>
  <mergeCells count="8">
    <mergeCell ref="O5:O7"/>
    <mergeCell ref="P5:P7"/>
    <mergeCell ref="D5:E6"/>
    <mergeCell ref="F5:G6"/>
    <mergeCell ref="H5:H7"/>
    <mergeCell ref="I5:I7"/>
    <mergeCell ref="J5:M6"/>
    <mergeCell ref="N5:N7"/>
  </mergeCells>
  <conditionalFormatting sqref="D8:H8 J8:N8">
    <cfRule type="cellIs" dxfId="10" priority="8" stopIfTrue="1" operator="lessThan">
      <formula>0</formula>
    </cfRule>
  </conditionalFormatting>
  <conditionalFormatting sqref="I8">
    <cfRule type="cellIs" dxfId="9" priority="7" stopIfTrue="1" operator="lessThan">
      <formula>0</formula>
    </cfRule>
  </conditionalFormatting>
  <conditionalFormatting sqref="P25">
    <cfRule type="cellIs" dxfId="8" priority="1" stopIfTrue="1" operator="lessThan">
      <formula>0</formula>
    </cfRule>
  </conditionalFormatting>
  <conditionalFormatting sqref="D25:O25">
    <cfRule type="cellIs" dxfId="7" priority="2" stopIfTrue="1" operator="lessThan">
      <formula>0</formula>
    </cfRule>
  </conditionalFormatting>
  <conditionalFormatting sqref="D9:P24">
    <cfRule type="cellIs" dxfId="6" priority="3" stopIfTrue="1" operator="lessThan">
      <formula>0</formula>
    </cfRule>
  </conditionalFormatting>
  <hyperlinks>
    <hyperlink ref="R1" location="Índice!A1" display="Voltar ao Índice" xr:uid="{7563BE11-2E4D-4981-96AC-9A8A01BE124B}"/>
  </hyperlinks>
  <pageMargins left="0.70866141732283472" right="0.70866141732283472" top="0.74803149606299213" bottom="0.74803149606299213" header="0.31496062992125984" footer="0.31496062992125984"/>
  <pageSetup paperSize="9" scale="50" orientation="landscape" r:id="rId1"/>
  <headerFooter>
    <oddHeader>&amp;CPT
Anexo IX</oddHeader>
    <oddFooter>&amp;C&amp;P</oddFooter>
  </headerFooter>
  <ignoredErrors>
    <ignoredError sqref="B8 B25:C27" numberStoredAsText="1"/>
    <ignoredError sqref="D25:H27 I25:R27" numberStoredAsText="1" unlockedFormula="1"/>
    <ignoredError sqref="D28:H28 I28:R28 I21:S24 I29:S29 S25:S27 S28"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FA258-E875-46DD-97B1-6CB7F5503930}">
  <dimension ref="B1:F8"/>
  <sheetViews>
    <sheetView showGridLines="0" zoomScale="90" zoomScaleNormal="90" zoomScalePageLayoutView="85" workbookViewId="0">
      <selection activeCell="J2" sqref="J2"/>
    </sheetView>
  </sheetViews>
  <sheetFormatPr defaultColWidth="9.140625" defaultRowHeight="14.25"/>
  <cols>
    <col min="1" max="1" width="4.7109375" style="5" customWidth="1"/>
    <col min="2" max="2" width="10.42578125" style="5" customWidth="1"/>
    <col min="3" max="3" width="76.7109375" style="5" customWidth="1"/>
    <col min="4" max="4" width="32.5703125" style="5" customWidth="1"/>
    <col min="5" max="5" width="12" style="5" customWidth="1"/>
    <col min="6" max="6" width="11.5703125" style="5" bestFit="1" customWidth="1"/>
    <col min="7" max="7" width="26.5703125" style="5" customWidth="1"/>
    <col min="8" max="8" width="44" style="5" bestFit="1" customWidth="1"/>
    <col min="9" max="9" width="16.5703125" style="5" customWidth="1"/>
    <col min="10" max="10" width="25.85546875" style="5" bestFit="1" customWidth="1"/>
    <col min="11" max="11" width="14" style="5" customWidth="1"/>
    <col min="12" max="12" width="25.85546875" style="5" bestFit="1" customWidth="1"/>
    <col min="13" max="16384" width="9.140625" style="5"/>
  </cols>
  <sheetData>
    <row r="1" spans="2:6" ht="24">
      <c r="B1" s="3" t="s">
        <v>224</v>
      </c>
      <c r="F1" s="76" t="s">
        <v>917</v>
      </c>
    </row>
    <row r="2" spans="2:6">
      <c r="B2" s="172" t="s">
        <v>1098</v>
      </c>
      <c r="C2" s="172"/>
      <c r="D2" s="172"/>
    </row>
    <row r="3" spans="2:6" s="143" customFormat="1" ht="12.75">
      <c r="B3" s="174"/>
      <c r="C3" s="174"/>
      <c r="D3" s="174"/>
    </row>
    <row r="4" spans="2:6" s="143" customFormat="1" ht="13.5" thickBot="1">
      <c r="B4" s="174"/>
      <c r="C4" s="174"/>
      <c r="D4" s="272" t="s">
        <v>4</v>
      </c>
    </row>
    <row r="5" spans="2:6" s="143" customFormat="1" ht="20.100000000000001" customHeight="1">
      <c r="B5" s="1171">
        <v>1</v>
      </c>
      <c r="C5" s="1172" t="s">
        <v>192</v>
      </c>
      <c r="D5" s="1173">
        <v>45932529.052419998</v>
      </c>
    </row>
    <row r="6" spans="2:6" s="143" customFormat="1" ht="20.100000000000001" customHeight="1">
      <c r="B6" s="1174">
        <v>2</v>
      </c>
      <c r="C6" s="1175" t="s">
        <v>249</v>
      </c>
      <c r="D6" s="1176">
        <v>0</v>
      </c>
    </row>
    <row r="7" spans="2:6" s="143" customFormat="1" ht="20.100000000000001" customHeight="1">
      <c r="B7" s="1177">
        <v>3</v>
      </c>
      <c r="C7" s="1178" t="s">
        <v>250</v>
      </c>
      <c r="D7" s="1179">
        <v>0</v>
      </c>
    </row>
    <row r="8" spans="2:6" s="143" customFormat="1" ht="12.75">
      <c r="B8" s="174"/>
      <c r="C8" s="174"/>
      <c r="D8" s="174"/>
    </row>
  </sheetData>
  <conditionalFormatting sqref="D5:D7">
    <cfRule type="cellIs" dxfId="5" priority="1" stopIfTrue="1" operator="lessThan">
      <formula>0</formula>
    </cfRule>
  </conditionalFormatting>
  <hyperlinks>
    <hyperlink ref="F1" location="Índice!A1" display="Voltar ao Índice" xr:uid="{5F02E20B-A249-4438-ADB6-30B000B2E2E5}"/>
  </hyperlinks>
  <pageMargins left="0.70866141732283472" right="0.70866141732283472" top="0.74803149606299213" bottom="0.74803149606299213" header="0.31496062992125984" footer="0.31496062992125984"/>
  <pageSetup paperSize="9" orientation="landscape" verticalDpi="1200" r:id="rId1"/>
  <headerFooter>
    <oddHeader>&amp;CPT
Anexo IX</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621FD-496C-4013-8FF7-C276D5C573DC}">
  <sheetPr>
    <pageSetUpPr fitToPage="1"/>
  </sheetPr>
  <dimension ref="A1:O122"/>
  <sheetViews>
    <sheetView showGridLines="0" zoomScale="90" zoomScaleNormal="90" zoomScalePageLayoutView="90" workbookViewId="0">
      <selection activeCell="J2" sqref="J2"/>
    </sheetView>
  </sheetViews>
  <sheetFormatPr defaultColWidth="11.42578125" defaultRowHeight="14.25"/>
  <cols>
    <col min="1" max="1" width="4.7109375" style="5" customWidth="1"/>
    <col min="2" max="2" width="4" style="5" customWidth="1"/>
    <col min="3" max="3" width="30.28515625" style="5" customWidth="1"/>
    <col min="4" max="13" width="15.5703125" style="5" customWidth="1"/>
    <col min="14" max="14" width="4.7109375" style="5" customWidth="1"/>
    <col min="15" max="15" width="14.85546875" style="5" customWidth="1"/>
    <col min="16" max="16384" width="11.42578125" style="5"/>
  </cols>
  <sheetData>
    <row r="1" spans="2:15" ht="18.75">
      <c r="C1" s="3" t="s">
        <v>1399</v>
      </c>
      <c r="O1" s="76" t="s">
        <v>917</v>
      </c>
    </row>
    <row r="2" spans="2:15">
      <c r="C2" s="75" t="s">
        <v>1400</v>
      </c>
    </row>
    <row r="3" spans="2:15">
      <c r="B3" s="13"/>
    </row>
    <row r="4" spans="2:15" s="499" customFormat="1" ht="15" thickBot="1">
      <c r="B4" s="551"/>
      <c r="C4" s="553"/>
      <c r="D4" s="554" t="s">
        <v>4</v>
      </c>
      <c r="E4" s="554" t="s">
        <v>5</v>
      </c>
      <c r="F4" s="554" t="s">
        <v>6</v>
      </c>
      <c r="G4" s="554" t="s">
        <v>41</v>
      </c>
      <c r="H4" s="554" t="s">
        <v>42</v>
      </c>
      <c r="I4" s="576" t="s">
        <v>1401</v>
      </c>
      <c r="J4" s="576" t="s">
        <v>1402</v>
      </c>
      <c r="K4" s="554" t="s">
        <v>96</v>
      </c>
      <c r="L4" s="554" t="s">
        <v>97</v>
      </c>
      <c r="M4" s="554" t="s">
        <v>98</v>
      </c>
      <c r="O4" s="552"/>
    </row>
    <row r="5" spans="2:15" s="499" customFormat="1" ht="28.5" customHeight="1">
      <c r="B5" s="551"/>
      <c r="C5" s="555"/>
      <c r="D5" s="1536" t="s">
        <v>1403</v>
      </c>
      <c r="E5" s="1536"/>
      <c r="F5" s="1536"/>
      <c r="G5" s="1536"/>
      <c r="H5" s="1536"/>
      <c r="I5" s="1537" t="s">
        <v>1404</v>
      </c>
      <c r="J5" s="1537"/>
      <c r="K5" s="1538" t="s">
        <v>1405</v>
      </c>
      <c r="L5" s="577"/>
      <c r="M5" s="577"/>
      <c r="O5" s="552"/>
    </row>
    <row r="6" spans="2:15" s="499" customFormat="1" ht="63.75">
      <c r="B6" s="556"/>
      <c r="C6" s="580" t="s">
        <v>1406</v>
      </c>
      <c r="D6" s="578" t="s">
        <v>99</v>
      </c>
      <c r="E6" s="578" t="s">
        <v>1407</v>
      </c>
      <c r="F6" s="578" t="s">
        <v>1408</v>
      </c>
      <c r="G6" s="578" t="s">
        <v>1409</v>
      </c>
      <c r="H6" s="578" t="s">
        <v>1410</v>
      </c>
      <c r="I6" s="579" t="s">
        <v>1411</v>
      </c>
      <c r="J6" s="579" t="s">
        <v>1412</v>
      </c>
      <c r="K6" s="1539"/>
      <c r="L6" s="579" t="s">
        <v>1681</v>
      </c>
      <c r="M6" s="579" t="s">
        <v>1682</v>
      </c>
      <c r="O6" s="552"/>
    </row>
    <row r="7" spans="2:15" s="499" customFormat="1" ht="20.100000000000001" customHeight="1">
      <c r="B7" s="558">
        <v>1</v>
      </c>
      <c r="C7" s="557" t="s">
        <v>1413</v>
      </c>
      <c r="D7" s="558"/>
      <c r="E7" s="558"/>
      <c r="F7" s="558"/>
      <c r="G7" s="558"/>
      <c r="H7" s="558"/>
      <c r="I7" s="559"/>
      <c r="J7" s="559"/>
      <c r="K7" s="560"/>
      <c r="L7" s="558"/>
      <c r="M7" s="558"/>
      <c r="O7" s="552"/>
    </row>
    <row r="8" spans="2:15" s="499" customFormat="1" ht="20.100000000000001" customHeight="1">
      <c r="B8" s="562">
        <v>2</v>
      </c>
      <c r="C8" s="561" t="s">
        <v>21</v>
      </c>
      <c r="D8" s="562"/>
      <c r="E8" s="562"/>
      <c r="F8" s="562"/>
      <c r="G8" s="562"/>
      <c r="H8" s="562"/>
      <c r="I8" s="563"/>
      <c r="J8" s="563"/>
      <c r="K8" s="564"/>
      <c r="L8" s="562"/>
      <c r="M8" s="562"/>
      <c r="O8" s="552"/>
    </row>
    <row r="9" spans="2:15" s="499" customFormat="1" ht="20.100000000000001" customHeight="1">
      <c r="B9" s="581">
        <v>3</v>
      </c>
      <c r="C9" s="565" t="s">
        <v>1414</v>
      </c>
      <c r="D9" s="566"/>
      <c r="E9" s="566"/>
      <c r="F9" s="566"/>
      <c r="G9" s="566"/>
      <c r="H9" s="566"/>
      <c r="I9" s="567"/>
      <c r="J9" s="567"/>
      <c r="K9" s="566"/>
      <c r="L9" s="566"/>
      <c r="M9" s="566"/>
      <c r="O9" s="552"/>
    </row>
    <row r="10" spans="2:15" s="499" customFormat="1" ht="20.100000000000001" customHeight="1">
      <c r="B10" s="581">
        <v>4</v>
      </c>
      <c r="C10" s="565" t="s">
        <v>1415</v>
      </c>
      <c r="D10" s="566"/>
      <c r="E10" s="566"/>
      <c r="F10" s="566"/>
      <c r="G10" s="566"/>
      <c r="H10" s="566"/>
      <c r="I10" s="567"/>
      <c r="J10" s="567"/>
      <c r="K10" s="566"/>
      <c r="L10" s="566"/>
      <c r="M10" s="566"/>
      <c r="O10" s="552"/>
    </row>
    <row r="11" spans="2:15" s="499" customFormat="1" ht="20.100000000000001" customHeight="1">
      <c r="B11" s="581">
        <v>5</v>
      </c>
      <c r="C11" s="565" t="s">
        <v>1416</v>
      </c>
      <c r="D11" s="566"/>
      <c r="E11" s="566"/>
      <c r="F11" s="566"/>
      <c r="G11" s="566"/>
      <c r="H11" s="566"/>
      <c r="I11" s="567"/>
      <c r="J11" s="567"/>
      <c r="K11" s="566"/>
      <c r="L11" s="566"/>
      <c r="M11" s="566"/>
      <c r="O11" s="552"/>
    </row>
    <row r="12" spans="2:15" s="499" customFormat="1" ht="20.100000000000001" customHeight="1">
      <c r="B12" s="581">
        <v>6</v>
      </c>
      <c r="C12" s="565" t="s">
        <v>1417</v>
      </c>
      <c r="D12" s="566"/>
      <c r="E12" s="566"/>
      <c r="F12" s="566"/>
      <c r="G12" s="566"/>
      <c r="H12" s="566"/>
      <c r="I12" s="567"/>
      <c r="J12" s="567"/>
      <c r="K12" s="566"/>
      <c r="L12" s="566"/>
      <c r="M12" s="566"/>
      <c r="O12" s="552"/>
    </row>
    <row r="13" spans="2:15" s="499" customFormat="1" ht="20.100000000000001" customHeight="1">
      <c r="B13" s="581">
        <v>7</v>
      </c>
      <c r="C13" s="565" t="s">
        <v>100</v>
      </c>
      <c r="D13" s="566"/>
      <c r="E13" s="566"/>
      <c r="F13" s="566"/>
      <c r="G13" s="566"/>
      <c r="H13" s="566"/>
      <c r="I13" s="567"/>
      <c r="J13" s="567"/>
      <c r="K13" s="566"/>
      <c r="L13" s="566"/>
      <c r="M13" s="566"/>
      <c r="O13" s="552"/>
    </row>
    <row r="14" spans="2:15" s="499" customFormat="1" ht="20.100000000000001" customHeight="1">
      <c r="B14" s="568">
        <v>8</v>
      </c>
      <c r="C14" s="561" t="s">
        <v>21</v>
      </c>
      <c r="D14" s="568"/>
      <c r="E14" s="568"/>
      <c r="F14" s="568"/>
      <c r="G14" s="568"/>
      <c r="H14" s="568"/>
      <c r="I14" s="568"/>
      <c r="J14" s="568"/>
      <c r="K14" s="569"/>
      <c r="L14" s="568"/>
      <c r="M14" s="568"/>
      <c r="O14" s="552"/>
    </row>
    <row r="15" spans="2:15" s="499" customFormat="1" ht="20.100000000000001" customHeight="1">
      <c r="B15" s="568">
        <v>9</v>
      </c>
      <c r="C15" s="561" t="s">
        <v>21</v>
      </c>
      <c r="D15" s="568"/>
      <c r="E15" s="568"/>
      <c r="F15" s="568"/>
      <c r="G15" s="568"/>
      <c r="H15" s="568"/>
      <c r="I15" s="568"/>
      <c r="J15" s="568"/>
      <c r="K15" s="569"/>
      <c r="L15" s="568"/>
      <c r="M15" s="568"/>
      <c r="O15" s="552"/>
    </row>
    <row r="16" spans="2:15" s="499" customFormat="1" ht="20.100000000000001" customHeight="1">
      <c r="B16" s="581">
        <v>10</v>
      </c>
      <c r="C16" s="565" t="s">
        <v>1418</v>
      </c>
      <c r="D16" s="566"/>
      <c r="E16" s="566"/>
      <c r="F16" s="566"/>
      <c r="G16" s="566"/>
      <c r="H16" s="566"/>
      <c r="I16" s="567"/>
      <c r="J16" s="567"/>
      <c r="K16" s="566"/>
      <c r="L16" s="566"/>
      <c r="M16" s="566"/>
      <c r="O16" s="552"/>
    </row>
    <row r="17" spans="1:15" s="499" customFormat="1" ht="20.100000000000001" customHeight="1">
      <c r="B17" s="571">
        <v>11</v>
      </c>
      <c r="C17" s="570" t="s">
        <v>21</v>
      </c>
      <c r="D17" s="571"/>
      <c r="E17" s="571"/>
      <c r="F17" s="571"/>
      <c r="G17" s="571"/>
      <c r="H17" s="571"/>
      <c r="I17" s="571"/>
      <c r="J17" s="571"/>
      <c r="K17" s="572"/>
      <c r="L17" s="571"/>
      <c r="M17" s="571"/>
      <c r="O17" s="552"/>
    </row>
    <row r="18" spans="1:15" s="499" customFormat="1" ht="30" customHeight="1" thickBot="1">
      <c r="A18" s="530"/>
      <c r="B18" s="582">
        <v>12</v>
      </c>
      <c r="C18" s="573" t="s">
        <v>1419</v>
      </c>
      <c r="D18" s="574"/>
      <c r="E18" s="574"/>
      <c r="F18" s="574"/>
      <c r="G18" s="574"/>
      <c r="H18" s="574"/>
      <c r="I18" s="574"/>
      <c r="J18" s="574"/>
      <c r="K18" s="1009">
        <v>9053.0678296499991</v>
      </c>
      <c r="L18" s="575"/>
      <c r="M18" s="575"/>
      <c r="N18" s="530"/>
      <c r="O18" s="552"/>
    </row>
    <row r="19" spans="1:15">
      <c r="A19" s="530"/>
      <c r="N19" s="530"/>
    </row>
    <row r="20" spans="1:15">
      <c r="A20" s="530"/>
      <c r="N20" s="530"/>
    </row>
    <row r="21" spans="1:15">
      <c r="A21" s="530"/>
      <c r="N21" s="530"/>
    </row>
    <row r="22" spans="1:15">
      <c r="A22" s="530"/>
      <c r="N22" s="530"/>
    </row>
    <row r="23" spans="1:15">
      <c r="A23" s="196"/>
      <c r="N23" s="196"/>
    </row>
    <row r="24" spans="1:15">
      <c r="A24" s="196"/>
      <c r="N24" s="196"/>
    </row>
    <row r="25" spans="1:15">
      <c r="A25" s="196"/>
      <c r="N25" s="196"/>
    </row>
    <row r="26" spans="1:15">
      <c r="A26" s="196"/>
      <c r="N26" s="196"/>
    </row>
    <row r="27" spans="1:15">
      <c r="A27" s="196"/>
      <c r="N27" s="196"/>
    </row>
    <row r="28" spans="1:15">
      <c r="A28" s="196"/>
      <c r="N28" s="196"/>
    </row>
    <row r="29" spans="1:15">
      <c r="A29" s="196"/>
      <c r="N29" s="196"/>
    </row>
    <row r="30" spans="1:15">
      <c r="A30" s="196"/>
      <c r="N30" s="196"/>
    </row>
    <row r="31" spans="1:15">
      <c r="A31" s="196"/>
      <c r="N31" s="196"/>
    </row>
    <row r="32" spans="1:15">
      <c r="A32" s="196"/>
      <c r="N32" s="196"/>
    </row>
    <row r="33" spans="1:14">
      <c r="A33" s="196"/>
      <c r="N33" s="196"/>
    </row>
    <row r="34" spans="1:14">
      <c r="A34" s="196"/>
      <c r="N34" s="196"/>
    </row>
    <row r="35" spans="1:14">
      <c r="A35" s="196"/>
      <c r="N35" s="196"/>
    </row>
    <row r="36" spans="1:14">
      <c r="A36" s="196"/>
      <c r="N36" s="196"/>
    </row>
    <row r="37" spans="1:14">
      <c r="A37" s="196"/>
      <c r="N37" s="196"/>
    </row>
    <row r="38" spans="1:14">
      <c r="A38" s="196"/>
      <c r="N38" s="196"/>
    </row>
    <row r="39" spans="1:14">
      <c r="A39" s="196"/>
      <c r="N39" s="196"/>
    </row>
    <row r="40" spans="1:14">
      <c r="A40" s="196"/>
      <c r="N40" s="196"/>
    </row>
    <row r="41" spans="1:14">
      <c r="A41" s="196"/>
      <c r="N41" s="196"/>
    </row>
    <row r="42" spans="1:14">
      <c r="A42" s="196"/>
      <c r="N42" s="196"/>
    </row>
    <row r="43" spans="1:14">
      <c r="A43" s="196"/>
      <c r="N43" s="196"/>
    </row>
    <row r="44" spans="1:14">
      <c r="A44" s="196"/>
      <c r="N44" s="196"/>
    </row>
    <row r="45" spans="1:14">
      <c r="A45" s="196"/>
      <c r="N45" s="196"/>
    </row>
    <row r="46" spans="1:14">
      <c r="A46" s="196"/>
      <c r="N46" s="196"/>
    </row>
    <row r="47" spans="1:14">
      <c r="A47" s="196"/>
      <c r="N47" s="196"/>
    </row>
    <row r="49" spans="1:14">
      <c r="A49" s="196"/>
      <c r="N49" s="196"/>
    </row>
    <row r="50" spans="1:14">
      <c r="A50" s="196"/>
      <c r="N50" s="196"/>
    </row>
    <row r="51" spans="1:14">
      <c r="A51" s="196"/>
      <c r="N51" s="196"/>
    </row>
    <row r="52" spans="1:14">
      <c r="A52" s="196"/>
      <c r="N52" s="196"/>
    </row>
    <row r="53" spans="1:14">
      <c r="A53" s="91"/>
      <c r="N53" s="91"/>
    </row>
    <row r="54" spans="1:14">
      <c r="A54" s="91"/>
      <c r="N54" s="91"/>
    </row>
    <row r="55" spans="1:14">
      <c r="A55" s="196"/>
      <c r="N55" s="196"/>
    </row>
    <row r="56" spans="1:14">
      <c r="A56" s="196"/>
      <c r="N56" s="196"/>
    </row>
    <row r="57" spans="1:14">
      <c r="A57" s="196"/>
      <c r="N57" s="196"/>
    </row>
    <row r="59" spans="1:14">
      <c r="A59" s="196"/>
      <c r="N59" s="196"/>
    </row>
    <row r="60" spans="1:14">
      <c r="A60" s="196"/>
      <c r="N60" s="196"/>
    </row>
    <row r="61" spans="1:14">
      <c r="A61" s="196"/>
      <c r="N61" s="196"/>
    </row>
    <row r="62" spans="1:14">
      <c r="A62" s="196"/>
      <c r="N62" s="196"/>
    </row>
    <row r="63" spans="1:14">
      <c r="A63" s="196"/>
      <c r="N63" s="196"/>
    </row>
    <row r="64" spans="1:14">
      <c r="A64" s="196"/>
      <c r="N64" s="196"/>
    </row>
    <row r="65" spans="1:14">
      <c r="A65" s="196"/>
      <c r="N65" s="196"/>
    </row>
    <row r="66" spans="1:14">
      <c r="A66" s="196"/>
      <c r="N66" s="196"/>
    </row>
    <row r="67" spans="1:14">
      <c r="A67" s="196"/>
      <c r="N67" s="196"/>
    </row>
    <row r="68" spans="1:14">
      <c r="A68" s="196"/>
      <c r="N68" s="196"/>
    </row>
    <row r="70" spans="1:14">
      <c r="A70" s="196"/>
      <c r="N70" s="196"/>
    </row>
    <row r="71" spans="1:14">
      <c r="A71" s="196"/>
      <c r="N71" s="196"/>
    </row>
    <row r="72" spans="1:14">
      <c r="A72" s="210"/>
      <c r="N72" s="210"/>
    </row>
    <row r="73" spans="1:14">
      <c r="A73" s="210"/>
      <c r="N73" s="210"/>
    </row>
    <row r="74" spans="1:14">
      <c r="A74" s="196"/>
      <c r="N74" s="196"/>
    </row>
    <row r="75" spans="1:14">
      <c r="A75" s="196"/>
      <c r="N75" s="196"/>
    </row>
    <row r="76" spans="1:14">
      <c r="A76" s="196"/>
      <c r="N76" s="196"/>
    </row>
    <row r="77" spans="1:14">
      <c r="A77" s="196"/>
      <c r="N77" s="196"/>
    </row>
    <row r="79" spans="1:14">
      <c r="A79" s="196"/>
      <c r="N79" s="196"/>
    </row>
    <row r="80" spans="1:14">
      <c r="A80" s="196"/>
      <c r="N80" s="196"/>
    </row>
    <row r="81" spans="1:14">
      <c r="A81" s="196"/>
      <c r="N81" s="196"/>
    </row>
    <row r="82" spans="1:14">
      <c r="A82" s="196"/>
      <c r="N82" s="196"/>
    </row>
    <row r="83" spans="1:14">
      <c r="A83" s="196"/>
      <c r="N83" s="196"/>
    </row>
    <row r="84" spans="1:14">
      <c r="A84" s="196"/>
      <c r="N84" s="196"/>
    </row>
    <row r="85" spans="1:14">
      <c r="A85" s="196"/>
      <c r="N85" s="196"/>
    </row>
    <row r="86" spans="1:14">
      <c r="A86" s="196"/>
      <c r="N86" s="196"/>
    </row>
    <row r="87" spans="1:14">
      <c r="A87" s="196"/>
      <c r="N87" s="196"/>
    </row>
    <row r="88" spans="1:14">
      <c r="A88" s="196"/>
      <c r="N88" s="196"/>
    </row>
    <row r="89" spans="1:14">
      <c r="A89" s="196"/>
      <c r="N89" s="196"/>
    </row>
    <row r="90" spans="1:14">
      <c r="A90" s="196"/>
      <c r="N90" s="196"/>
    </row>
    <row r="92" spans="1:14">
      <c r="A92" s="196"/>
      <c r="N92" s="196"/>
    </row>
    <row r="93" spans="1:14">
      <c r="A93" s="196"/>
      <c r="N93" s="196"/>
    </row>
    <row r="94" spans="1:14">
      <c r="A94" s="196"/>
      <c r="N94" s="196"/>
    </row>
    <row r="95" spans="1:14">
      <c r="A95" s="196"/>
      <c r="N95" s="196"/>
    </row>
    <row r="96" spans="1:14">
      <c r="A96" s="196"/>
      <c r="N96" s="196"/>
    </row>
    <row r="97" spans="1:14">
      <c r="A97" s="196"/>
      <c r="N97" s="196"/>
    </row>
    <row r="98" spans="1:14">
      <c r="A98" s="196"/>
      <c r="N98" s="196"/>
    </row>
    <row r="99" spans="1:14">
      <c r="A99" s="196"/>
      <c r="N99" s="196"/>
    </row>
    <row r="100" spans="1:14">
      <c r="A100" s="196"/>
      <c r="N100" s="196"/>
    </row>
    <row r="101" spans="1:14">
      <c r="A101" s="196"/>
      <c r="N101" s="196"/>
    </row>
    <row r="103" spans="1:14">
      <c r="A103" s="196"/>
      <c r="N103" s="196"/>
    </row>
    <row r="104" spans="1:14">
      <c r="A104" s="196"/>
      <c r="N104" s="196"/>
    </row>
    <row r="105" spans="1:14">
      <c r="A105" s="196"/>
      <c r="N105" s="196"/>
    </row>
    <row r="107" spans="1:14">
      <c r="A107" s="196"/>
      <c r="N107" s="196"/>
    </row>
    <row r="108" spans="1:14">
      <c r="A108" s="196"/>
      <c r="N108" s="196"/>
    </row>
    <row r="109" spans="1:14">
      <c r="A109" s="196"/>
      <c r="N109" s="196"/>
    </row>
    <row r="110" spans="1:14">
      <c r="A110" s="196"/>
      <c r="N110" s="196"/>
    </row>
    <row r="112" spans="1:14">
      <c r="A112" s="196"/>
      <c r="N112" s="196"/>
    </row>
    <row r="113" spans="1:14">
      <c r="A113" s="196"/>
      <c r="N113" s="196"/>
    </row>
    <row r="114" spans="1:14">
      <c r="A114" s="196"/>
      <c r="N114" s="196"/>
    </row>
    <row r="115" spans="1:14">
      <c r="A115" s="196"/>
      <c r="N115" s="196"/>
    </row>
    <row r="117" spans="1:14">
      <c r="A117" s="196"/>
      <c r="N117" s="196"/>
    </row>
    <row r="118" spans="1:14">
      <c r="A118" s="196"/>
      <c r="N118" s="196"/>
    </row>
    <row r="119" spans="1:14">
      <c r="A119" s="196"/>
      <c r="N119" s="196"/>
    </row>
    <row r="120" spans="1:14">
      <c r="A120" s="196"/>
      <c r="N120" s="196"/>
    </row>
    <row r="121" spans="1:14">
      <c r="A121" s="196"/>
      <c r="N121" s="196"/>
    </row>
    <row r="122" spans="1:14">
      <c r="A122" s="196"/>
      <c r="N122" s="196"/>
    </row>
  </sheetData>
  <mergeCells count="3">
    <mergeCell ref="D5:H5"/>
    <mergeCell ref="I5:J5"/>
    <mergeCell ref="K5:K6"/>
  </mergeCells>
  <hyperlinks>
    <hyperlink ref="O1" location="Índice!A1" display="Voltar ao Índice" xr:uid="{A71AAC0A-95DA-47B6-ACB5-1DB35A4902E5}"/>
  </hyperlinks>
  <pageMargins left="0.70866141732283472" right="0.70866141732283472" top="0.74803149606299213" bottom="0.74803149606299213" header="0.31496062992125984" footer="0.31496062992125984"/>
  <pageSetup paperSize="9" orientation="landscape" r:id="rId1"/>
  <headerFooter>
    <oddHeader>&amp;CPT
Anexo 5</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A75E4-9945-4092-A0CE-834FD96850B4}">
  <sheetPr>
    <pageSetUpPr fitToPage="1"/>
  </sheetPr>
  <dimension ref="B1:M38"/>
  <sheetViews>
    <sheetView showGridLines="0" zoomScale="90" zoomScaleNormal="90" zoomScalePageLayoutView="70" workbookViewId="0">
      <selection activeCell="J22" sqref="J22"/>
    </sheetView>
  </sheetViews>
  <sheetFormatPr defaultColWidth="9.140625" defaultRowHeight="14.25"/>
  <cols>
    <col min="1" max="1" width="4.7109375" style="5" customWidth="1"/>
    <col min="2" max="2" width="9.140625" style="9" customWidth="1"/>
    <col min="3" max="3" width="42.42578125" style="5" customWidth="1"/>
    <col min="4" max="6" width="12.7109375" style="5" customWidth="1"/>
    <col min="7" max="7" width="15.5703125" style="5" customWidth="1"/>
    <col min="8" max="11" width="12.7109375" style="5" customWidth="1"/>
    <col min="12" max="12" width="4.7109375" style="5" customWidth="1"/>
    <col min="13" max="13" width="13.42578125" style="5" customWidth="1"/>
    <col min="14" max="16384" width="9.140625" style="5"/>
  </cols>
  <sheetData>
    <row r="1" spans="2:13" ht="18.75">
      <c r="B1" s="3" t="s">
        <v>715</v>
      </c>
      <c r="C1" s="9"/>
      <c r="M1" s="63"/>
    </row>
    <row r="2" spans="2:13">
      <c r="B2" s="172" t="s">
        <v>1098</v>
      </c>
      <c r="M2" s="76" t="s">
        <v>917</v>
      </c>
    </row>
    <row r="3" spans="2:13" s="4" customFormat="1" ht="12">
      <c r="B3" s="83"/>
      <c r="C3" s="273"/>
      <c r="D3" s="83"/>
      <c r="E3" s="83"/>
      <c r="F3" s="83"/>
      <c r="G3" s="83"/>
      <c r="H3" s="83"/>
      <c r="I3" s="83"/>
      <c r="J3" s="83"/>
      <c r="K3" s="83"/>
      <c r="M3" s="273"/>
    </row>
    <row r="4" spans="2:13" s="277" customFormat="1" ht="20.100000000000001" customHeight="1">
      <c r="B4" s="274"/>
      <c r="C4" s="275"/>
      <c r="D4" s="276" t="s">
        <v>4</v>
      </c>
      <c r="E4" s="276" t="s">
        <v>5</v>
      </c>
      <c r="F4" s="276" t="s">
        <v>6</v>
      </c>
      <c r="G4" s="276" t="s">
        <v>41</v>
      </c>
      <c r="H4" s="276" t="s">
        <v>42</v>
      </c>
      <c r="I4" s="276" t="s">
        <v>96</v>
      </c>
      <c r="J4" s="276" t="s">
        <v>97</v>
      </c>
      <c r="K4" s="276" t="s">
        <v>98</v>
      </c>
      <c r="M4" s="275"/>
    </row>
    <row r="5" spans="2:13" s="277" customFormat="1" ht="73.5" customHeight="1" thickBot="1">
      <c r="B5" s="278"/>
      <c r="C5" s="279"/>
      <c r="D5" s="293" t="s">
        <v>721</v>
      </c>
      <c r="E5" s="293" t="s">
        <v>722</v>
      </c>
      <c r="F5" s="293" t="s">
        <v>723</v>
      </c>
      <c r="G5" s="293" t="s">
        <v>1645</v>
      </c>
      <c r="H5" s="293" t="s">
        <v>724</v>
      </c>
      <c r="I5" s="293" t="s">
        <v>725</v>
      </c>
      <c r="J5" s="293" t="s">
        <v>92</v>
      </c>
      <c r="K5" s="293" t="s">
        <v>726</v>
      </c>
      <c r="M5" s="275"/>
    </row>
    <row r="6" spans="2:13" s="224" customFormat="1" ht="24.95" customHeight="1">
      <c r="B6" s="874" t="s">
        <v>341</v>
      </c>
      <c r="C6" s="824" t="s">
        <v>727</v>
      </c>
      <c r="D6" s="1339"/>
      <c r="E6" s="1340"/>
      <c r="F6" s="1341"/>
      <c r="G6" s="1342"/>
      <c r="H6" s="1343"/>
      <c r="I6" s="1343"/>
      <c r="J6" s="1343"/>
      <c r="K6" s="1343"/>
      <c r="M6" s="238"/>
    </row>
    <row r="7" spans="2:13" s="224" customFormat="1" ht="24.95" customHeight="1">
      <c r="B7" s="814" t="s">
        <v>343</v>
      </c>
      <c r="C7" s="1068" t="s">
        <v>728</v>
      </c>
      <c r="D7" s="1344"/>
      <c r="E7" s="1344"/>
      <c r="F7" s="1345"/>
      <c r="G7" s="1346"/>
      <c r="H7" s="872"/>
      <c r="I7" s="872"/>
      <c r="J7" s="872"/>
      <c r="K7" s="872"/>
      <c r="M7" s="238"/>
    </row>
    <row r="8" spans="2:13" s="224" customFormat="1" ht="24.95" customHeight="1">
      <c r="B8" s="814">
        <v>1</v>
      </c>
      <c r="C8" s="1068" t="s">
        <v>729</v>
      </c>
      <c r="D8" s="1344">
        <v>114401.51798</v>
      </c>
      <c r="E8" s="1344">
        <v>99894.916010000001</v>
      </c>
      <c r="F8" s="1347"/>
      <c r="G8" s="1346">
        <v>1.4</v>
      </c>
      <c r="H8" s="1344">
        <v>300015.00757999998</v>
      </c>
      <c r="I8" s="1344">
        <v>300015.00757999998</v>
      </c>
      <c r="J8" s="1344">
        <v>300015.00757999998</v>
      </c>
      <c r="K8" s="1344">
        <v>234364.54843999998</v>
      </c>
      <c r="M8" s="238"/>
    </row>
    <row r="9" spans="2:13" s="224" customFormat="1" ht="24.95" customHeight="1">
      <c r="B9" s="814">
        <v>2</v>
      </c>
      <c r="C9" s="1068" t="s">
        <v>730</v>
      </c>
      <c r="D9" s="1347"/>
      <c r="E9" s="1347"/>
      <c r="F9" s="872"/>
      <c r="G9" s="872"/>
      <c r="H9" s="872"/>
      <c r="I9" s="872"/>
      <c r="J9" s="872"/>
      <c r="K9" s="872"/>
      <c r="M9" s="238"/>
    </row>
    <row r="10" spans="2:13" s="224" customFormat="1" ht="24.95" customHeight="1">
      <c r="B10" s="814" t="s">
        <v>221</v>
      </c>
      <c r="C10" s="1068" t="s">
        <v>731</v>
      </c>
      <c r="D10" s="1347"/>
      <c r="E10" s="1347"/>
      <c r="F10" s="872"/>
      <c r="G10" s="1347"/>
      <c r="H10" s="872"/>
      <c r="I10" s="872"/>
      <c r="J10" s="872"/>
      <c r="K10" s="872"/>
      <c r="M10" s="238"/>
    </row>
    <row r="11" spans="2:13" s="224" customFormat="1" ht="24.95" customHeight="1">
      <c r="B11" s="814" t="s">
        <v>732</v>
      </c>
      <c r="C11" s="1068" t="s">
        <v>733</v>
      </c>
      <c r="D11" s="1347"/>
      <c r="E11" s="1347"/>
      <c r="F11" s="872"/>
      <c r="G11" s="1347"/>
      <c r="H11" s="872"/>
      <c r="I11" s="872"/>
      <c r="J11" s="872"/>
      <c r="K11" s="872"/>
      <c r="M11" s="238"/>
    </row>
    <row r="12" spans="2:13" s="224" customFormat="1" ht="24.95" customHeight="1">
      <c r="B12" s="814" t="s">
        <v>734</v>
      </c>
      <c r="C12" s="1068" t="s">
        <v>735</v>
      </c>
      <c r="D12" s="1347"/>
      <c r="E12" s="1347"/>
      <c r="F12" s="872"/>
      <c r="G12" s="1347"/>
      <c r="H12" s="872"/>
      <c r="I12" s="872"/>
      <c r="J12" s="872"/>
      <c r="K12" s="872"/>
      <c r="M12" s="238"/>
    </row>
    <row r="13" spans="2:13" s="224" customFormat="1" ht="24.95" customHeight="1">
      <c r="B13" s="814">
        <v>3</v>
      </c>
      <c r="C13" s="1068" t="s">
        <v>736</v>
      </c>
      <c r="D13" s="1347"/>
      <c r="E13" s="1347"/>
      <c r="F13" s="1347"/>
      <c r="G13" s="1347"/>
      <c r="H13" s="872"/>
      <c r="I13" s="872"/>
      <c r="J13" s="872"/>
      <c r="K13" s="872"/>
      <c r="M13" s="238"/>
    </row>
    <row r="14" spans="2:13" s="224" customFormat="1" ht="24.95" customHeight="1">
      <c r="B14" s="814">
        <v>4</v>
      </c>
      <c r="C14" s="1068" t="s">
        <v>737</v>
      </c>
      <c r="D14" s="1347"/>
      <c r="E14" s="1347"/>
      <c r="F14" s="1347"/>
      <c r="G14" s="1347"/>
      <c r="H14" s="1344">
        <v>58581.853009999999</v>
      </c>
      <c r="I14" s="1344">
        <v>2630.1894700000003</v>
      </c>
      <c r="J14" s="1344">
        <v>2630.1894700000003</v>
      </c>
      <c r="K14" s="1344">
        <v>2630.1894700000003</v>
      </c>
      <c r="M14" s="238"/>
    </row>
    <row r="15" spans="2:13" s="224" customFormat="1" ht="24.95" customHeight="1">
      <c r="B15" s="821">
        <v>5</v>
      </c>
      <c r="C15" s="629" t="s">
        <v>738</v>
      </c>
      <c r="D15" s="1348"/>
      <c r="E15" s="1348"/>
      <c r="F15" s="1348"/>
      <c r="G15" s="1348"/>
      <c r="H15" s="1349"/>
      <c r="I15" s="1349"/>
      <c r="J15" s="1349"/>
      <c r="K15" s="1349"/>
      <c r="M15" s="238"/>
    </row>
    <row r="16" spans="2:13" s="224" customFormat="1" ht="24.95" customHeight="1" thickBot="1">
      <c r="B16" s="278">
        <v>6</v>
      </c>
      <c r="C16" s="1066" t="s">
        <v>40</v>
      </c>
      <c r="D16" s="1350"/>
      <c r="E16" s="1350"/>
      <c r="F16" s="1350"/>
      <c r="G16" s="1350"/>
      <c r="H16" s="1351">
        <v>358596.86057999998</v>
      </c>
      <c r="I16" s="1351">
        <v>302645.19705000002</v>
      </c>
      <c r="J16" s="1351">
        <v>302645.19705000002</v>
      </c>
      <c r="K16" s="1351">
        <v>236994.73791999999</v>
      </c>
      <c r="M16" s="238"/>
    </row>
    <row r="17" spans="2:11" s="277" customFormat="1" ht="12">
      <c r="B17" s="284"/>
    </row>
    <row r="18" spans="2:11" s="277" customFormat="1" ht="12">
      <c r="B18" s="284"/>
    </row>
    <row r="19" spans="2:11" s="277" customFormat="1" ht="12">
      <c r="B19" s="284"/>
      <c r="H19" s="285"/>
      <c r="I19" s="285"/>
      <c r="J19" s="285"/>
      <c r="K19" s="285"/>
    </row>
    <row r="20" spans="2:11" s="143" customFormat="1" ht="12.75">
      <c r="B20" s="77"/>
    </row>
    <row r="21" spans="2:11" s="143" customFormat="1" ht="12.75">
      <c r="B21" s="77"/>
    </row>
    <row r="37" spans="13:13" ht="23.25">
      <c r="M37" s="33"/>
    </row>
    <row r="38" spans="13:13" ht="15">
      <c r="M38" s="17"/>
    </row>
  </sheetData>
  <hyperlinks>
    <hyperlink ref="M2" location="Índice!A1" display="Voltar ao Índice" xr:uid="{2FA1EC5A-9951-4D6F-BD57-DDA79CE31B22}"/>
  </hyperlinks>
  <pageMargins left="0.70866141732283472" right="0.70866141732283472" top="0.74803149606299213" bottom="0.74803149606299213" header="0.31496062992125984" footer="0.31496062992125984"/>
  <pageSetup paperSize="9" scale="67" orientation="landscape" r:id="rId1"/>
  <headerFooter>
    <oddHeader>&amp;CPT
Anexo XXV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70163-5185-4878-B8D0-CA558A390A43}">
  <sheetPr>
    <pageSetUpPr fitToPage="1"/>
  </sheetPr>
  <dimension ref="A1:G21"/>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9.140625" style="5"/>
    <col min="3" max="3" width="62.7109375" style="5" customWidth="1"/>
    <col min="4" max="5" width="15.5703125" style="5" customWidth="1"/>
    <col min="6" max="6" width="4.7109375" style="5" customWidth="1"/>
    <col min="7" max="7" width="15.140625" style="5" customWidth="1"/>
    <col min="8" max="16384" width="9.140625" style="5"/>
  </cols>
  <sheetData>
    <row r="1" spans="1:7" ht="18.75">
      <c r="B1" s="3" t="s">
        <v>716</v>
      </c>
      <c r="G1" s="63"/>
    </row>
    <row r="2" spans="1:7" ht="13.5" customHeight="1">
      <c r="B2" s="172" t="s">
        <v>1098</v>
      </c>
      <c r="C2" s="172"/>
      <c r="D2" s="174"/>
      <c r="E2" s="174"/>
      <c r="G2" s="76" t="s">
        <v>917</v>
      </c>
    </row>
    <row r="3" spans="1:7" s="143" customFormat="1" ht="12.75">
      <c r="B3" s="286"/>
      <c r="C3" s="173"/>
      <c r="D3" s="287" t="s">
        <v>4</v>
      </c>
      <c r="E3" s="287" t="s">
        <v>5</v>
      </c>
    </row>
    <row r="4" spans="1:7" s="143" customFormat="1" ht="12.75">
      <c r="B4" s="286"/>
      <c r="C4" s="1540"/>
      <c r="D4" s="1542" t="s">
        <v>92</v>
      </c>
      <c r="E4" s="1542" t="s">
        <v>726</v>
      </c>
    </row>
    <row r="5" spans="1:7" s="143" customFormat="1" ht="15" customHeight="1" thickBot="1">
      <c r="B5" s="288"/>
      <c r="C5" s="1541"/>
      <c r="D5" s="1543"/>
      <c r="E5" s="1543"/>
    </row>
    <row r="6" spans="1:7" s="143" customFormat="1" ht="24" customHeight="1">
      <c r="A6" s="196"/>
      <c r="B6" s="874">
        <v>1</v>
      </c>
      <c r="C6" s="824" t="s">
        <v>739</v>
      </c>
      <c r="D6" s="1260">
        <v>0</v>
      </c>
      <c r="E6" s="1260">
        <v>0</v>
      </c>
      <c r="F6" s="196"/>
    </row>
    <row r="7" spans="1:7" s="143" customFormat="1" ht="20.100000000000001" customHeight="1">
      <c r="A7" s="196"/>
      <c r="B7" s="814">
        <v>2</v>
      </c>
      <c r="C7" s="808" t="s">
        <v>740</v>
      </c>
      <c r="D7" s="1352"/>
      <c r="E7" s="1236">
        <v>0</v>
      </c>
      <c r="F7" s="196"/>
    </row>
    <row r="8" spans="1:7" s="143" customFormat="1" ht="20.100000000000001" customHeight="1">
      <c r="A8" s="196"/>
      <c r="B8" s="814">
        <v>3</v>
      </c>
      <c r="C8" s="808" t="s">
        <v>741</v>
      </c>
      <c r="D8" s="1352"/>
      <c r="E8" s="1236">
        <v>0</v>
      </c>
      <c r="F8" s="196"/>
    </row>
    <row r="9" spans="1:7" s="143" customFormat="1" ht="20.100000000000001" customHeight="1">
      <c r="A9" s="196"/>
      <c r="B9" s="814">
        <v>4</v>
      </c>
      <c r="C9" s="1068" t="s">
        <v>742</v>
      </c>
      <c r="D9" s="1236">
        <v>103697.49965000001</v>
      </c>
      <c r="E9" s="1236">
        <v>51425.553780000002</v>
      </c>
      <c r="F9" s="196"/>
    </row>
    <row r="10" spans="1:7" s="143" customFormat="1" ht="20.100000000000001" customHeight="1">
      <c r="A10" s="196"/>
      <c r="B10" s="814" t="s">
        <v>347</v>
      </c>
      <c r="C10" s="1353" t="s">
        <v>1983</v>
      </c>
      <c r="D10" s="1236">
        <v>0</v>
      </c>
      <c r="E10" s="1236">
        <v>0</v>
      </c>
      <c r="F10" s="196"/>
    </row>
    <row r="11" spans="1:7" s="143" customFormat="1" ht="20.100000000000001" customHeight="1" thickBot="1">
      <c r="A11" s="196"/>
      <c r="B11" s="1119">
        <v>5</v>
      </c>
      <c r="C11" s="810" t="s">
        <v>743</v>
      </c>
      <c r="D11" s="1354">
        <v>103697.49965000001</v>
      </c>
      <c r="E11" s="1354">
        <v>51425.553780000002</v>
      </c>
      <c r="F11" s="196"/>
    </row>
    <row r="12" spans="1:7">
      <c r="B12" s="172"/>
      <c r="C12" s="172"/>
      <c r="D12" s="172"/>
      <c r="E12" s="172"/>
    </row>
    <row r="13" spans="1:7">
      <c r="B13" s="286"/>
      <c r="C13" s="172"/>
      <c r="D13" s="172"/>
      <c r="E13" s="172"/>
    </row>
    <row r="14" spans="1:7">
      <c r="B14" s="286"/>
      <c r="C14" s="172"/>
      <c r="D14" s="172"/>
      <c r="E14" s="172"/>
    </row>
    <row r="15" spans="1:7">
      <c r="B15" s="172"/>
      <c r="C15" s="172"/>
      <c r="D15" s="172"/>
      <c r="E15" s="172"/>
    </row>
    <row r="16" spans="1:7">
      <c r="B16" s="172"/>
      <c r="C16" s="172"/>
      <c r="D16" s="172"/>
      <c r="E16" s="172"/>
    </row>
    <row r="17" spans="2:5">
      <c r="B17" s="172"/>
      <c r="C17" s="172"/>
      <c r="D17" s="172"/>
      <c r="E17" s="172"/>
    </row>
    <row r="18" spans="2:5">
      <c r="B18" s="172"/>
      <c r="C18" s="172"/>
      <c r="D18" s="172"/>
      <c r="E18" s="172"/>
    </row>
    <row r="19" spans="2:5">
      <c r="B19" s="172"/>
      <c r="C19" s="172"/>
      <c r="D19" s="172"/>
      <c r="E19" s="172"/>
    </row>
    <row r="20" spans="2:5">
      <c r="B20" s="172"/>
      <c r="C20" s="172"/>
      <c r="D20" s="172"/>
      <c r="E20" s="172"/>
    </row>
    <row r="21" spans="2:5">
      <c r="B21" s="172"/>
      <c r="C21" s="172"/>
      <c r="D21" s="172"/>
      <c r="E21" s="172"/>
    </row>
  </sheetData>
  <mergeCells count="3">
    <mergeCell ref="C4:C5"/>
    <mergeCell ref="D4:D5"/>
    <mergeCell ref="E4:E5"/>
  </mergeCells>
  <hyperlinks>
    <hyperlink ref="G2" location="Índice!A1" display="Voltar ao Índice" xr:uid="{4294C049-63D3-4D85-8358-3ED0A95D6A95}"/>
  </hyperlinks>
  <pageMargins left="0.70866141732283472" right="0.70866141732283472" top="0.74803149606299213" bottom="0.74803149606299213" header="0.31496062992125984" footer="0.31496062992125984"/>
  <pageSetup paperSize="9" scale="99" orientation="landscape" r:id="rId1"/>
  <headerFooter>
    <oddHeader>&amp;CPT
Anexo XXV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87FE2-6C75-4D05-990E-8F3F6FEACEA0}">
  <sheetPr>
    <pageSetUpPr fitToPage="1"/>
  </sheetPr>
  <dimension ref="B1:Q24"/>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9.140625" style="12"/>
    <col min="3" max="3" width="44.7109375" style="5" customWidth="1"/>
    <col min="4" max="14" width="10.7109375" style="5" customWidth="1"/>
    <col min="15" max="15" width="12.140625" style="1" customWidth="1"/>
    <col min="16" max="16" width="4.7109375" style="5" customWidth="1"/>
    <col min="17" max="17" width="16.140625" style="5" customWidth="1"/>
    <col min="18" max="16384" width="9.140625" style="5"/>
  </cols>
  <sheetData>
    <row r="1" spans="2:17" ht="18.75">
      <c r="B1" s="3" t="s">
        <v>717</v>
      </c>
      <c r="Q1" s="63"/>
    </row>
    <row r="2" spans="2:17">
      <c r="B2" s="172" t="s">
        <v>1098</v>
      </c>
      <c r="Q2" s="76" t="s">
        <v>917</v>
      </c>
    </row>
    <row r="3" spans="2:17">
      <c r="B3" s="34"/>
    </row>
    <row r="4" spans="2:17">
      <c r="B4" s="34"/>
    </row>
    <row r="5" spans="2:17" s="224" customFormat="1" ht="20.100000000000001" customHeight="1">
      <c r="B5" s="175"/>
      <c r="C5" s="1544" t="s">
        <v>744</v>
      </c>
      <c r="D5" s="1546" t="s">
        <v>628</v>
      </c>
      <c r="E5" s="1546"/>
      <c r="F5" s="1546"/>
      <c r="G5" s="1546"/>
      <c r="H5" s="1546"/>
      <c r="I5" s="1546"/>
      <c r="J5" s="1546"/>
      <c r="K5" s="1546"/>
      <c r="L5" s="1546"/>
      <c r="M5" s="1546"/>
      <c r="N5" s="1546"/>
      <c r="O5" s="289"/>
    </row>
    <row r="6" spans="2:17" s="224" customFormat="1" ht="20.100000000000001" customHeight="1">
      <c r="B6" s="175"/>
      <c r="C6" s="1544"/>
      <c r="D6" s="290" t="s">
        <v>4</v>
      </c>
      <c r="E6" s="290" t="s">
        <v>5</v>
      </c>
      <c r="F6" s="290" t="s">
        <v>6</v>
      </c>
      <c r="G6" s="290" t="s">
        <v>41</v>
      </c>
      <c r="H6" s="290" t="s">
        <v>42</v>
      </c>
      <c r="I6" s="290" t="s">
        <v>96</v>
      </c>
      <c r="J6" s="290" t="s">
        <v>97</v>
      </c>
      <c r="K6" s="290" t="s">
        <v>98</v>
      </c>
      <c r="L6" s="290" t="s">
        <v>226</v>
      </c>
      <c r="M6" s="290" t="s">
        <v>227</v>
      </c>
      <c r="N6" s="290" t="s">
        <v>228</v>
      </c>
      <c r="O6" s="290" t="s">
        <v>229</v>
      </c>
    </row>
    <row r="7" spans="2:17" s="224" customFormat="1" ht="27.95" customHeight="1" thickBot="1">
      <c r="B7" s="291"/>
      <c r="C7" s="1545"/>
      <c r="D7" s="292">
        <v>0</v>
      </c>
      <c r="E7" s="292">
        <v>0.02</v>
      </c>
      <c r="F7" s="292">
        <v>0.04</v>
      </c>
      <c r="G7" s="292">
        <v>0.1</v>
      </c>
      <c r="H7" s="292">
        <v>0.2</v>
      </c>
      <c r="I7" s="292">
        <v>0.5</v>
      </c>
      <c r="J7" s="292">
        <v>0.7</v>
      </c>
      <c r="K7" s="292">
        <v>0.75</v>
      </c>
      <c r="L7" s="292">
        <v>1</v>
      </c>
      <c r="M7" s="292">
        <v>1.5</v>
      </c>
      <c r="N7" s="227" t="s">
        <v>630</v>
      </c>
      <c r="O7" s="227" t="s">
        <v>1646</v>
      </c>
    </row>
    <row r="8" spans="2:17" s="224" customFormat="1" ht="20.100000000000001" customHeight="1">
      <c r="B8" s="812">
        <v>1</v>
      </c>
      <c r="C8" s="1355" t="s">
        <v>654</v>
      </c>
      <c r="D8" s="1356">
        <v>4132.6992799999998</v>
      </c>
      <c r="E8" s="1356"/>
      <c r="F8" s="1356"/>
      <c r="G8" s="1356"/>
      <c r="H8" s="1356"/>
      <c r="I8" s="1356"/>
      <c r="J8" s="1356"/>
      <c r="K8" s="1356"/>
      <c r="L8" s="1356"/>
      <c r="M8" s="1356"/>
      <c r="N8" s="1356"/>
      <c r="O8" s="1356">
        <v>4132.6992799999998</v>
      </c>
    </row>
    <row r="9" spans="2:17" s="224" customFormat="1" ht="20.100000000000001" customHeight="1">
      <c r="B9" s="814">
        <v>2</v>
      </c>
      <c r="C9" s="831" t="s">
        <v>745</v>
      </c>
      <c r="D9" s="1118"/>
      <c r="E9" s="1118"/>
      <c r="F9" s="1118"/>
      <c r="G9" s="1118"/>
      <c r="H9" s="1118"/>
      <c r="I9" s="1118"/>
      <c r="J9" s="1118"/>
      <c r="K9" s="1118"/>
      <c r="L9" s="1118"/>
      <c r="M9" s="1118"/>
      <c r="N9" s="1118"/>
      <c r="O9" s="1118">
        <v>0</v>
      </c>
    </row>
    <row r="10" spans="2:17" s="224" customFormat="1" ht="20.100000000000001" customHeight="1">
      <c r="B10" s="814">
        <v>3</v>
      </c>
      <c r="C10" s="831" t="s">
        <v>618</v>
      </c>
      <c r="D10" s="1118"/>
      <c r="E10" s="1118"/>
      <c r="F10" s="1118"/>
      <c r="G10" s="1118"/>
      <c r="H10" s="1118"/>
      <c r="I10" s="1118"/>
      <c r="J10" s="1118"/>
      <c r="K10" s="1118"/>
      <c r="L10" s="1118"/>
      <c r="M10" s="1118"/>
      <c r="N10" s="1118"/>
      <c r="O10" s="1118">
        <v>0</v>
      </c>
    </row>
    <row r="11" spans="2:17" s="224" customFormat="1" ht="20.100000000000001" customHeight="1">
      <c r="B11" s="814">
        <v>4</v>
      </c>
      <c r="C11" s="831" t="s">
        <v>619</v>
      </c>
      <c r="D11" s="1118"/>
      <c r="E11" s="1118"/>
      <c r="F11" s="1118"/>
      <c r="G11" s="1118"/>
      <c r="H11" s="1118"/>
      <c r="I11" s="1118"/>
      <c r="J11" s="1118"/>
      <c r="K11" s="1118"/>
      <c r="L11" s="1118"/>
      <c r="M11" s="1118"/>
      <c r="N11" s="1118"/>
      <c r="O11" s="1118">
        <v>0</v>
      </c>
    </row>
    <row r="12" spans="2:17" s="224" customFormat="1" ht="20.100000000000001" customHeight="1">
      <c r="B12" s="814">
        <v>5</v>
      </c>
      <c r="C12" s="831" t="s">
        <v>620</v>
      </c>
      <c r="D12" s="1118"/>
      <c r="E12" s="1118"/>
      <c r="F12" s="1118"/>
      <c r="G12" s="1118"/>
      <c r="H12" s="1118"/>
      <c r="I12" s="1118"/>
      <c r="J12" s="1118"/>
      <c r="K12" s="1118"/>
      <c r="L12" s="1118"/>
      <c r="M12" s="1118"/>
      <c r="N12" s="1118"/>
      <c r="O12" s="1118">
        <v>0</v>
      </c>
    </row>
    <row r="13" spans="2:17" s="224" customFormat="1" ht="20.100000000000001" customHeight="1">
      <c r="B13" s="814">
        <v>6</v>
      </c>
      <c r="C13" s="831" t="s">
        <v>354</v>
      </c>
      <c r="D13" s="1118"/>
      <c r="E13" s="1118">
        <v>211578.72248</v>
      </c>
      <c r="F13" s="1118"/>
      <c r="G13" s="1118"/>
      <c r="H13" s="1118">
        <v>47688.453759999997</v>
      </c>
      <c r="I13" s="1118">
        <v>47366.589780000002</v>
      </c>
      <c r="J13" s="1118"/>
      <c r="K13" s="1118"/>
      <c r="L13" s="1118">
        <v>5459.8571199999997</v>
      </c>
      <c r="M13" s="1118">
        <v>3026.2180699999999</v>
      </c>
      <c r="N13" s="1118"/>
      <c r="O13" s="1118">
        <v>315119.84120999998</v>
      </c>
    </row>
    <row r="14" spans="2:17" s="224" customFormat="1" ht="20.100000000000001" customHeight="1">
      <c r="B14" s="814">
        <v>7</v>
      </c>
      <c r="C14" s="831" t="s">
        <v>360</v>
      </c>
      <c r="D14" s="1118"/>
      <c r="E14" s="1118"/>
      <c r="F14" s="1118"/>
      <c r="G14" s="1118"/>
      <c r="H14" s="1118"/>
      <c r="I14" s="1118"/>
      <c r="J14" s="1118"/>
      <c r="K14" s="1118"/>
      <c r="L14" s="1118">
        <v>40138.479829999997</v>
      </c>
      <c r="M14" s="1118"/>
      <c r="N14" s="1118"/>
      <c r="O14" s="1118">
        <v>40138.479829999997</v>
      </c>
    </row>
    <row r="15" spans="2:17" s="224" customFormat="1" ht="20.100000000000001" customHeight="1">
      <c r="B15" s="814">
        <v>8</v>
      </c>
      <c r="C15" s="831" t="s">
        <v>621</v>
      </c>
      <c r="D15" s="1118"/>
      <c r="E15" s="1118"/>
      <c r="F15" s="1118"/>
      <c r="G15" s="1118"/>
      <c r="H15" s="1118"/>
      <c r="I15" s="1118"/>
      <c r="J15" s="1118"/>
      <c r="K15" s="1118">
        <v>1962.0262700000001</v>
      </c>
      <c r="L15" s="1118"/>
      <c r="M15" s="1118"/>
      <c r="N15" s="1118"/>
      <c r="O15" s="1118">
        <v>1962.0262700000001</v>
      </c>
    </row>
    <row r="16" spans="2:17" s="224" customFormat="1" ht="20.100000000000001" customHeight="1">
      <c r="B16" s="814">
        <v>9</v>
      </c>
      <c r="C16" s="831" t="s">
        <v>624</v>
      </c>
      <c r="D16" s="1118"/>
      <c r="E16" s="1118"/>
      <c r="F16" s="1118"/>
      <c r="G16" s="1118"/>
      <c r="H16" s="1118"/>
      <c r="I16" s="1118"/>
      <c r="J16" s="1118"/>
      <c r="K16" s="1118"/>
      <c r="L16" s="1118"/>
      <c r="M16" s="1118"/>
      <c r="N16" s="1118"/>
      <c r="O16" s="1118">
        <v>0</v>
      </c>
    </row>
    <row r="17" spans="2:16" s="224" customFormat="1" ht="20.100000000000001" customHeight="1">
      <c r="B17" s="821">
        <v>10</v>
      </c>
      <c r="C17" s="833" t="s">
        <v>626</v>
      </c>
      <c r="D17" s="1357"/>
      <c r="E17" s="1357"/>
      <c r="F17" s="1357"/>
      <c r="G17" s="1357"/>
      <c r="H17" s="1357"/>
      <c r="I17" s="1357"/>
      <c r="J17" s="1357"/>
      <c r="K17" s="1357"/>
      <c r="L17" s="1357"/>
      <c r="M17" s="1357"/>
      <c r="N17" s="1357"/>
      <c r="O17" s="1357">
        <v>0</v>
      </c>
    </row>
    <row r="18" spans="2:16" s="174" customFormat="1" ht="20.100000000000001" customHeight="1" thickBot="1">
      <c r="B18" s="819">
        <v>11</v>
      </c>
      <c r="C18" s="835" t="s">
        <v>234</v>
      </c>
      <c r="D18" s="1358">
        <v>4132.6992799999998</v>
      </c>
      <c r="E18" s="1358">
        <v>211578.72248</v>
      </c>
      <c r="F18" s="1358">
        <v>0</v>
      </c>
      <c r="G18" s="1358">
        <v>0</v>
      </c>
      <c r="H18" s="1358">
        <v>47688.453759999997</v>
      </c>
      <c r="I18" s="1358">
        <v>47366.589780000002</v>
      </c>
      <c r="J18" s="1358">
        <v>0</v>
      </c>
      <c r="K18" s="1358">
        <v>1962.0262700000001</v>
      </c>
      <c r="L18" s="1358">
        <v>45598.336949999997</v>
      </c>
      <c r="M18" s="1358">
        <v>3026.2180699999999</v>
      </c>
      <c r="N18" s="1358">
        <v>0</v>
      </c>
      <c r="O18" s="1358">
        <v>361353.04658999998</v>
      </c>
      <c r="P18" s="433"/>
    </row>
    <row r="19" spans="2:16" s="174" customFormat="1" ht="12.75">
      <c r="B19" s="294"/>
      <c r="D19" s="295"/>
      <c r="E19" s="295"/>
      <c r="F19" s="295"/>
      <c r="G19" s="295"/>
      <c r="H19" s="295"/>
      <c r="I19" s="295"/>
      <c r="J19" s="295"/>
      <c r="K19" s="295"/>
      <c r="L19" s="295"/>
      <c r="M19" s="295"/>
      <c r="N19" s="295"/>
      <c r="O19" s="295"/>
      <c r="P19" s="433"/>
    </row>
    <row r="20" spans="2:16" s="174" customFormat="1" ht="12.75">
      <c r="B20" s="294"/>
      <c r="P20" s="433"/>
    </row>
    <row r="21" spans="2:16" s="172" customFormat="1">
      <c r="B21" s="296"/>
    </row>
    <row r="22" spans="2:16" s="172" customFormat="1">
      <c r="B22" s="296"/>
    </row>
    <row r="23" spans="2:16" s="172" customFormat="1">
      <c r="B23" s="296"/>
    </row>
    <row r="24" spans="2:16" s="172" customFormat="1">
      <c r="B24" s="296"/>
    </row>
  </sheetData>
  <mergeCells count="2">
    <mergeCell ref="C5:C7"/>
    <mergeCell ref="D5:N5"/>
  </mergeCells>
  <hyperlinks>
    <hyperlink ref="Q2" location="Índice!A1" display="Voltar ao Índice" xr:uid="{D8892088-1DBF-4120-8CA1-32732839C49A}"/>
  </hyperlinks>
  <pageMargins left="0.70866141732283472" right="0.70866141732283472" top="0.74803149606299213" bottom="0.74803149606299213" header="0.31496062992125984" footer="0.31496062992125984"/>
  <pageSetup paperSize="9" scale="70" orientation="landscape" r:id="rId1"/>
  <headerFooter>
    <oddHeader>&amp;CPT
Anexo XXV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C0753-6C79-4D0D-A62D-81508EF02EFF}">
  <dimension ref="B1:U37"/>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27.7109375" style="5" customWidth="1"/>
    <col min="3" max="10" width="16.7109375" style="5" customWidth="1"/>
    <col min="11" max="11" width="5.42578125" style="5" customWidth="1"/>
    <col min="12" max="12" width="13.85546875" style="5" customWidth="1"/>
    <col min="13" max="16384" width="9.140625" style="5"/>
  </cols>
  <sheetData>
    <row r="1" spans="2:14" ht="18.75">
      <c r="B1" s="3" t="s">
        <v>1647</v>
      </c>
      <c r="L1" s="63"/>
    </row>
    <row r="2" spans="2:14" ht="18.95" customHeight="1">
      <c r="B2" s="172" t="s">
        <v>1098</v>
      </c>
      <c r="E2" s="35"/>
      <c r="L2" s="76" t="s">
        <v>917</v>
      </c>
    </row>
    <row r="3" spans="2:14" ht="15">
      <c r="B3" s="14"/>
      <c r="C3" s="32"/>
      <c r="D3" s="36"/>
      <c r="E3" s="32"/>
      <c r="F3" s="32"/>
      <c r="G3" s="32"/>
      <c r="H3" s="32"/>
      <c r="I3" s="32"/>
      <c r="J3" s="32"/>
      <c r="K3" s="32"/>
      <c r="N3" s="17"/>
    </row>
    <row r="4" spans="2:14" s="174" customFormat="1" ht="20.100000000000001" customHeight="1">
      <c r="B4" s="175"/>
      <c r="C4" s="297"/>
      <c r="D4" s="297" t="s">
        <v>4</v>
      </c>
      <c r="E4" s="297" t="s">
        <v>5</v>
      </c>
      <c r="F4" s="297" t="s">
        <v>6</v>
      </c>
      <c r="G4" s="297" t="s">
        <v>41</v>
      </c>
      <c r="H4" s="297" t="s">
        <v>42</v>
      </c>
      <c r="I4" s="297" t="s">
        <v>96</v>
      </c>
      <c r="J4" s="297" t="s">
        <v>97</v>
      </c>
      <c r="K4" s="297"/>
    </row>
    <row r="5" spans="2:14" s="173" customFormat="1" ht="24.95" customHeight="1">
      <c r="B5" s="1547"/>
      <c r="C5" s="1547" t="s">
        <v>746</v>
      </c>
      <c r="D5" s="1547" t="s">
        <v>92</v>
      </c>
      <c r="E5" s="1547" t="s">
        <v>747</v>
      </c>
      <c r="F5" s="1547" t="s">
        <v>647</v>
      </c>
      <c r="G5" s="1547" t="s">
        <v>648</v>
      </c>
      <c r="H5" s="1547" t="s">
        <v>649</v>
      </c>
      <c r="I5" s="1547" t="s">
        <v>726</v>
      </c>
      <c r="J5" s="1547" t="s">
        <v>748</v>
      </c>
      <c r="K5" s="175"/>
    </row>
    <row r="6" spans="2:14" s="173" customFormat="1" ht="24.95" customHeight="1" thickBot="1">
      <c r="B6" s="1548"/>
      <c r="C6" s="1548"/>
      <c r="D6" s="1548"/>
      <c r="E6" s="1548"/>
      <c r="F6" s="1548"/>
      <c r="G6" s="1548"/>
      <c r="H6" s="1548"/>
      <c r="I6" s="1548"/>
      <c r="J6" s="1548"/>
      <c r="K6" s="175"/>
    </row>
    <row r="7" spans="2:14" s="174" customFormat="1" ht="20.100000000000001" customHeight="1">
      <c r="B7" s="298" t="s">
        <v>1104</v>
      </c>
      <c r="C7" s="297"/>
      <c r="D7" s="286"/>
      <c r="E7" s="286"/>
      <c r="F7" s="286"/>
      <c r="G7" s="286"/>
      <c r="H7" s="286"/>
      <c r="I7" s="286"/>
      <c r="J7" s="286"/>
      <c r="K7" s="286"/>
    </row>
    <row r="8" spans="2:14" s="174" customFormat="1" ht="20.100000000000001" customHeight="1">
      <c r="B8" s="286"/>
      <c r="C8" s="299" t="s">
        <v>1105</v>
      </c>
      <c r="D8" s="300">
        <v>0</v>
      </c>
      <c r="E8" s="301">
        <v>0</v>
      </c>
      <c r="F8" s="300">
        <v>0</v>
      </c>
      <c r="G8" s="301">
        <v>0</v>
      </c>
      <c r="H8" s="300">
        <v>0</v>
      </c>
      <c r="I8" s="300">
        <v>0</v>
      </c>
      <c r="J8" s="302">
        <v>0</v>
      </c>
      <c r="K8" s="303"/>
    </row>
    <row r="9" spans="2:14" s="174" customFormat="1" ht="20.100000000000001" customHeight="1">
      <c r="B9" s="286"/>
      <c r="C9" s="304" t="s">
        <v>1106</v>
      </c>
      <c r="D9" s="305">
        <v>0</v>
      </c>
      <c r="E9" s="306">
        <v>0</v>
      </c>
      <c r="F9" s="305">
        <v>0</v>
      </c>
      <c r="G9" s="306">
        <v>0</v>
      </c>
      <c r="H9" s="305">
        <v>0</v>
      </c>
      <c r="I9" s="305">
        <v>0</v>
      </c>
      <c r="J9" s="307">
        <v>0</v>
      </c>
      <c r="K9" s="303"/>
    </row>
    <row r="10" spans="2:14" s="174" customFormat="1" ht="20.100000000000001" customHeight="1">
      <c r="B10" s="286"/>
      <c r="C10" s="304" t="s">
        <v>1107</v>
      </c>
      <c r="D10" s="305">
        <v>0</v>
      </c>
      <c r="E10" s="306">
        <v>0</v>
      </c>
      <c r="F10" s="305">
        <v>0</v>
      </c>
      <c r="G10" s="306">
        <v>0</v>
      </c>
      <c r="H10" s="305">
        <v>0</v>
      </c>
      <c r="I10" s="305">
        <v>0</v>
      </c>
      <c r="J10" s="307">
        <v>0</v>
      </c>
      <c r="K10" s="303"/>
    </row>
    <row r="11" spans="2:14" s="174" customFormat="1" ht="20.100000000000001" customHeight="1">
      <c r="B11" s="286"/>
      <c r="C11" s="304" t="s">
        <v>1108</v>
      </c>
      <c r="D11" s="305">
        <v>0</v>
      </c>
      <c r="E11" s="306">
        <v>0</v>
      </c>
      <c r="F11" s="305">
        <v>0</v>
      </c>
      <c r="G11" s="306">
        <v>0</v>
      </c>
      <c r="H11" s="305">
        <v>0</v>
      </c>
      <c r="I11" s="305">
        <v>0</v>
      </c>
      <c r="J11" s="307">
        <v>0</v>
      </c>
      <c r="K11" s="303"/>
    </row>
    <row r="12" spans="2:14" s="174" customFormat="1" ht="20.100000000000001" customHeight="1">
      <c r="B12" s="286"/>
      <c r="C12" s="304" t="s">
        <v>1109</v>
      </c>
      <c r="D12" s="305">
        <v>9856.3171199999997</v>
      </c>
      <c r="E12" s="306">
        <v>1.2999999999999999E-2</v>
      </c>
      <c r="F12" s="305">
        <v>1</v>
      </c>
      <c r="G12" s="306">
        <v>0.42259999999999998</v>
      </c>
      <c r="H12" s="305">
        <v>0</v>
      </c>
      <c r="I12" s="305">
        <v>13049.763869999999</v>
      </c>
      <c r="J12" s="307">
        <v>1.3240000000000101E-3</v>
      </c>
      <c r="K12" s="303"/>
    </row>
    <row r="13" spans="2:14" s="174" customFormat="1" ht="20.100000000000001" customHeight="1">
      <c r="B13" s="286"/>
      <c r="C13" s="304" t="s">
        <v>1110</v>
      </c>
      <c r="D13" s="305">
        <v>5891.97343</v>
      </c>
      <c r="E13" s="306">
        <v>3.6999999999999998E-2</v>
      </c>
      <c r="F13" s="305">
        <v>1</v>
      </c>
      <c r="G13" s="306">
        <v>0.42259999999999998</v>
      </c>
      <c r="H13" s="305">
        <v>0</v>
      </c>
      <c r="I13" s="305">
        <v>9786.5678599999992</v>
      </c>
      <c r="J13" s="307">
        <v>1.6609999999999999E-3</v>
      </c>
      <c r="K13" s="303"/>
    </row>
    <row r="14" spans="2:14" s="174" customFormat="1" ht="20.100000000000001" customHeight="1">
      <c r="B14" s="286"/>
      <c r="C14" s="304" t="s">
        <v>1111</v>
      </c>
      <c r="D14" s="305">
        <v>0</v>
      </c>
      <c r="E14" s="306">
        <v>0</v>
      </c>
      <c r="F14" s="305">
        <v>0</v>
      </c>
      <c r="G14" s="306">
        <v>0</v>
      </c>
      <c r="H14" s="305">
        <v>0</v>
      </c>
      <c r="I14" s="305">
        <v>0</v>
      </c>
      <c r="J14" s="307">
        <v>0</v>
      </c>
      <c r="K14" s="303"/>
    </row>
    <row r="15" spans="2:14" s="174" customFormat="1" ht="20.100000000000001" customHeight="1">
      <c r="B15" s="286"/>
      <c r="C15" s="308" t="s">
        <v>1112</v>
      </c>
      <c r="D15" s="309">
        <v>0</v>
      </c>
      <c r="E15" s="310">
        <v>0</v>
      </c>
      <c r="F15" s="309">
        <v>0</v>
      </c>
      <c r="G15" s="310">
        <v>0</v>
      </c>
      <c r="H15" s="309">
        <v>0</v>
      </c>
      <c r="I15" s="309">
        <v>0</v>
      </c>
      <c r="J15" s="311">
        <v>0</v>
      </c>
      <c r="K15" s="303"/>
    </row>
    <row r="16" spans="2:14" s="174" customFormat="1" ht="20.100000000000001" customHeight="1" thickBot="1">
      <c r="B16" s="312" t="s">
        <v>1113</v>
      </c>
      <c r="C16" s="313"/>
      <c r="D16" s="314">
        <v>15748.29055</v>
      </c>
      <c r="E16" s="315">
        <v>4.9999999999999996E-2</v>
      </c>
      <c r="F16" s="314">
        <v>2</v>
      </c>
      <c r="G16" s="315">
        <v>0.84519999999999995</v>
      </c>
      <c r="H16" s="314">
        <v>0</v>
      </c>
      <c r="I16" s="314">
        <v>22836.331729999998</v>
      </c>
      <c r="J16" s="316">
        <v>2.9850000000000102E-3</v>
      </c>
      <c r="K16" s="317"/>
    </row>
    <row r="17" spans="2:11" s="174" customFormat="1" ht="20.100000000000001" customHeight="1">
      <c r="B17" s="298" t="s">
        <v>1114</v>
      </c>
      <c r="C17" s="297"/>
      <c r="D17" s="286"/>
      <c r="E17" s="286"/>
      <c r="F17" s="286"/>
      <c r="G17" s="286"/>
      <c r="H17" s="286"/>
      <c r="I17" s="286"/>
      <c r="J17" s="286"/>
      <c r="K17" s="286"/>
    </row>
    <row r="18" spans="2:11" s="174" customFormat="1" ht="20.100000000000001" customHeight="1">
      <c r="B18" s="286"/>
      <c r="C18" s="299" t="s">
        <v>1105</v>
      </c>
      <c r="D18" s="300"/>
      <c r="E18" s="301"/>
      <c r="F18" s="300"/>
      <c r="G18" s="301"/>
      <c r="H18" s="300"/>
      <c r="I18" s="300"/>
      <c r="J18" s="302"/>
      <c r="K18" s="303"/>
    </row>
    <row r="19" spans="2:11" s="174" customFormat="1" ht="20.100000000000001" customHeight="1">
      <c r="B19" s="286"/>
      <c r="C19" s="304" t="s">
        <v>1106</v>
      </c>
      <c r="D19" s="305"/>
      <c r="E19" s="306"/>
      <c r="F19" s="305"/>
      <c r="G19" s="306"/>
      <c r="H19" s="305"/>
      <c r="I19" s="305"/>
      <c r="J19" s="307"/>
      <c r="K19" s="303"/>
    </row>
    <row r="20" spans="2:11" s="174" customFormat="1" ht="20.100000000000001" customHeight="1">
      <c r="B20" s="286"/>
      <c r="C20" s="304" t="s">
        <v>1107</v>
      </c>
      <c r="D20" s="305"/>
      <c r="E20" s="306"/>
      <c r="F20" s="305"/>
      <c r="G20" s="306"/>
      <c r="H20" s="305"/>
      <c r="I20" s="305"/>
      <c r="J20" s="307"/>
      <c r="K20" s="303"/>
    </row>
    <row r="21" spans="2:11" s="174" customFormat="1" ht="20.100000000000001" customHeight="1">
      <c r="B21" s="286"/>
      <c r="C21" s="304" t="s">
        <v>1108</v>
      </c>
      <c r="D21" s="305"/>
      <c r="E21" s="306"/>
      <c r="F21" s="305"/>
      <c r="G21" s="306"/>
      <c r="H21" s="305"/>
      <c r="I21" s="305"/>
      <c r="J21" s="307"/>
      <c r="K21" s="303"/>
    </row>
    <row r="22" spans="2:11" s="174" customFormat="1" ht="20.100000000000001" customHeight="1">
      <c r="B22" s="286"/>
      <c r="C22" s="304" t="s">
        <v>1109</v>
      </c>
      <c r="D22" s="305"/>
      <c r="E22" s="306"/>
      <c r="F22" s="305"/>
      <c r="G22" s="306"/>
      <c r="H22" s="305"/>
      <c r="I22" s="305"/>
      <c r="J22" s="307"/>
      <c r="K22" s="303"/>
    </row>
    <row r="23" spans="2:11" s="174" customFormat="1" ht="20.100000000000001" customHeight="1">
      <c r="B23" s="286"/>
      <c r="C23" s="304" t="s">
        <v>1110</v>
      </c>
      <c r="D23" s="305"/>
      <c r="E23" s="306"/>
      <c r="F23" s="305"/>
      <c r="G23" s="306"/>
      <c r="H23" s="305"/>
      <c r="I23" s="305"/>
      <c r="J23" s="307"/>
      <c r="K23" s="303"/>
    </row>
    <row r="24" spans="2:11" s="174" customFormat="1" ht="20.100000000000001" customHeight="1">
      <c r="B24" s="286"/>
      <c r="C24" s="304" t="s">
        <v>1111</v>
      </c>
      <c r="D24" s="305"/>
      <c r="E24" s="306"/>
      <c r="F24" s="305"/>
      <c r="G24" s="306"/>
      <c r="H24" s="305"/>
      <c r="I24" s="305"/>
      <c r="J24" s="307"/>
      <c r="K24" s="303"/>
    </row>
    <row r="25" spans="2:11" s="174" customFormat="1" ht="20.100000000000001" customHeight="1">
      <c r="B25" s="286"/>
      <c r="C25" s="318" t="s">
        <v>1112</v>
      </c>
      <c r="D25" s="319"/>
      <c r="E25" s="320"/>
      <c r="F25" s="319"/>
      <c r="G25" s="320"/>
      <c r="H25" s="319"/>
      <c r="I25" s="319"/>
      <c r="J25" s="321"/>
      <c r="K25" s="303"/>
    </row>
    <row r="26" spans="2:11" s="174" customFormat="1" ht="20.100000000000001" customHeight="1" thickBot="1">
      <c r="B26" s="312" t="s">
        <v>1115</v>
      </c>
      <c r="C26" s="313"/>
      <c r="D26" s="314"/>
      <c r="E26" s="315"/>
      <c r="F26" s="314"/>
      <c r="G26" s="315"/>
      <c r="H26" s="314"/>
      <c r="I26" s="314"/>
      <c r="J26" s="316"/>
      <c r="K26" s="317"/>
    </row>
    <row r="27" spans="2:11" s="174" customFormat="1" ht="24.95" customHeight="1" thickBot="1">
      <c r="B27" s="312" t="s">
        <v>749</v>
      </c>
      <c r="C27" s="313"/>
      <c r="D27" s="314"/>
      <c r="E27" s="315"/>
      <c r="F27" s="314"/>
      <c r="G27" s="315"/>
      <c r="H27" s="314"/>
      <c r="I27" s="314"/>
      <c r="J27" s="316"/>
      <c r="K27" s="317"/>
    </row>
    <row r="36" spans="16:21" ht="23.25">
      <c r="P36" s="33"/>
      <c r="Q36" s="37"/>
      <c r="R36" s="37"/>
      <c r="S36" s="37"/>
      <c r="T36" s="37"/>
      <c r="U36" s="37"/>
    </row>
    <row r="37" spans="16:21" ht="15">
      <c r="P37" s="17"/>
    </row>
  </sheetData>
  <mergeCells count="9">
    <mergeCell ref="H5:H6"/>
    <mergeCell ref="I5:I6"/>
    <mergeCell ref="J5:J6"/>
    <mergeCell ref="B5:B6"/>
    <mergeCell ref="C5:C6"/>
    <mergeCell ref="D5:D6"/>
    <mergeCell ref="E5:E6"/>
    <mergeCell ref="F5:F6"/>
    <mergeCell ref="G5:G6"/>
  </mergeCells>
  <hyperlinks>
    <hyperlink ref="L2" location="Índice!A1" display="Voltar ao Índice" xr:uid="{608B8F2B-B80D-4287-9A50-4952CB6F27E0}"/>
  </hyperlinks>
  <pageMargins left="0.70866141732283472" right="0.70866141732283472" top="0.74803149606299213" bottom="0.74803149606299213" header="0.31496062992125984" footer="0.31496062992125984"/>
  <pageSetup paperSize="9" scale="95" fitToWidth="0" fitToHeight="0" orientation="landscape" r:id="rId1"/>
  <headerFooter>
    <oddHeader>&amp;CPT
Anexo XXV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E1B96-DB04-4100-ADC1-EEE087C30CF3}">
  <dimension ref="A1:O18"/>
  <sheetViews>
    <sheetView showGridLines="0" zoomScale="90" zoomScaleNormal="90" zoomScalePageLayoutView="70" workbookViewId="0">
      <selection activeCell="G24" sqref="G24"/>
    </sheetView>
  </sheetViews>
  <sheetFormatPr defaultColWidth="9.140625" defaultRowHeight="14.25"/>
  <cols>
    <col min="1" max="1" width="4.7109375" style="5" customWidth="1"/>
    <col min="2" max="2" width="4" style="5" customWidth="1"/>
    <col min="3" max="3" width="24.140625" style="5" customWidth="1"/>
    <col min="4" max="11" width="14.42578125" style="5" customWidth="1"/>
    <col min="12" max="12" width="5.42578125" style="5" customWidth="1"/>
    <col min="13" max="13" width="13.7109375" style="5" customWidth="1"/>
    <col min="14" max="16384" width="9.140625" style="5"/>
  </cols>
  <sheetData>
    <row r="1" spans="1:13" ht="20.25">
      <c r="A1" s="3"/>
      <c r="B1" s="1363" t="s">
        <v>1984</v>
      </c>
      <c r="C1" s="3"/>
      <c r="D1" s="3"/>
      <c r="E1" s="3"/>
      <c r="F1" s="3"/>
      <c r="G1" s="3"/>
      <c r="H1" s="3"/>
      <c r="I1" s="3"/>
      <c r="M1" s="63"/>
    </row>
    <row r="2" spans="1:13" ht="18.95" customHeight="1">
      <c r="B2" s="172" t="s">
        <v>1098</v>
      </c>
      <c r="C2" s="29"/>
      <c r="M2" s="76" t="s">
        <v>917</v>
      </c>
    </row>
    <row r="4" spans="1:13" s="174" customFormat="1" ht="20.100000000000001" customHeight="1">
      <c r="C4" s="286"/>
      <c r="D4" s="322" t="s">
        <v>4</v>
      </c>
      <c r="E4" s="322" t="s">
        <v>5</v>
      </c>
      <c r="F4" s="322" t="s">
        <v>6</v>
      </c>
      <c r="G4" s="322" t="s">
        <v>41</v>
      </c>
      <c r="H4" s="322" t="s">
        <v>42</v>
      </c>
      <c r="I4" s="322" t="s">
        <v>96</v>
      </c>
      <c r="J4" s="322" t="s">
        <v>97</v>
      </c>
      <c r="K4" s="322" t="s">
        <v>98</v>
      </c>
      <c r="L4" s="322"/>
    </row>
    <row r="5" spans="1:13" s="174" customFormat="1" ht="20.100000000000001" customHeight="1">
      <c r="C5" s="289"/>
      <c r="D5" s="1549" t="s">
        <v>750</v>
      </c>
      <c r="E5" s="1549"/>
      <c r="F5" s="1549"/>
      <c r="G5" s="1549"/>
      <c r="H5" s="1549" t="s">
        <v>751</v>
      </c>
      <c r="I5" s="1549"/>
      <c r="J5" s="1549"/>
      <c r="K5" s="1549"/>
      <c r="L5" s="175"/>
    </row>
    <row r="6" spans="1:13" s="174" customFormat="1" ht="27.95" customHeight="1">
      <c r="B6" s="1550"/>
      <c r="C6" s="1550" t="s">
        <v>752</v>
      </c>
      <c r="D6" s="1552" t="s">
        <v>753</v>
      </c>
      <c r="E6" s="1552"/>
      <c r="F6" s="1552" t="s">
        <v>754</v>
      </c>
      <c r="G6" s="1552"/>
      <c r="H6" s="1552" t="s">
        <v>753</v>
      </c>
      <c r="I6" s="1552"/>
      <c r="J6" s="1552" t="s">
        <v>754</v>
      </c>
      <c r="K6" s="1552"/>
      <c r="L6" s="226"/>
    </row>
    <row r="7" spans="1:13" s="174" customFormat="1" ht="20.100000000000001" customHeight="1" thickBot="1">
      <c r="B7" s="1551"/>
      <c r="C7" s="1551"/>
      <c r="D7" s="227" t="s">
        <v>755</v>
      </c>
      <c r="E7" s="227" t="s">
        <v>756</v>
      </c>
      <c r="F7" s="227" t="s">
        <v>755</v>
      </c>
      <c r="G7" s="227" t="s">
        <v>756</v>
      </c>
      <c r="H7" s="227" t="s">
        <v>755</v>
      </c>
      <c r="I7" s="227" t="s">
        <v>756</v>
      </c>
      <c r="J7" s="227" t="s">
        <v>755</v>
      </c>
      <c r="K7" s="227" t="s">
        <v>756</v>
      </c>
      <c r="L7" s="226"/>
    </row>
    <row r="8" spans="1:13" s="224" customFormat="1" ht="20.100000000000001" customHeight="1">
      <c r="B8" s="323">
        <v>1</v>
      </c>
      <c r="C8" s="1067" t="s">
        <v>757</v>
      </c>
      <c r="D8" s="1359">
        <v>21566.894620000003</v>
      </c>
      <c r="E8" s="1359">
        <v>0</v>
      </c>
      <c r="F8" s="1359">
        <v>341900.65805000003</v>
      </c>
      <c r="G8" s="1359">
        <v>0</v>
      </c>
      <c r="H8" s="1359">
        <v>0</v>
      </c>
      <c r="I8" s="1359">
        <v>0</v>
      </c>
      <c r="J8" s="1359">
        <v>0</v>
      </c>
      <c r="K8" s="1359">
        <v>0</v>
      </c>
      <c r="L8" s="324"/>
    </row>
    <row r="9" spans="1:13" s="224" customFormat="1" ht="20.100000000000001" customHeight="1">
      <c r="B9" s="198">
        <v>2</v>
      </c>
      <c r="C9" s="1068" t="s">
        <v>758</v>
      </c>
      <c r="D9" s="1360">
        <v>0</v>
      </c>
      <c r="E9" s="1360">
        <v>0</v>
      </c>
      <c r="F9" s="1360">
        <v>0</v>
      </c>
      <c r="G9" s="1360">
        <v>0</v>
      </c>
      <c r="H9" s="1360">
        <v>0</v>
      </c>
      <c r="I9" s="1360">
        <v>0</v>
      </c>
      <c r="J9" s="1360">
        <v>0</v>
      </c>
      <c r="K9" s="1360">
        <v>0</v>
      </c>
      <c r="L9" s="324"/>
    </row>
    <row r="10" spans="1:13" s="224" customFormat="1" ht="20.100000000000001" customHeight="1">
      <c r="B10" s="198">
        <v>3</v>
      </c>
      <c r="C10" s="1068" t="s">
        <v>759</v>
      </c>
      <c r="D10" s="1360">
        <v>0</v>
      </c>
      <c r="E10" s="1360">
        <v>0</v>
      </c>
      <c r="F10" s="1360">
        <v>0</v>
      </c>
      <c r="G10" s="1360">
        <v>0</v>
      </c>
      <c r="H10" s="1360">
        <v>0</v>
      </c>
      <c r="I10" s="1360">
        <v>55951.663529999998</v>
      </c>
      <c r="J10" s="1360">
        <v>0</v>
      </c>
      <c r="K10" s="1360">
        <v>0</v>
      </c>
      <c r="L10" s="324"/>
    </row>
    <row r="11" spans="1:13" s="224" customFormat="1" ht="20.100000000000001" customHeight="1">
      <c r="B11" s="198">
        <v>4</v>
      </c>
      <c r="C11" s="1068" t="s">
        <v>760</v>
      </c>
      <c r="D11" s="1360">
        <v>0</v>
      </c>
      <c r="E11" s="1360">
        <v>0</v>
      </c>
      <c r="F11" s="1360">
        <v>0</v>
      </c>
      <c r="G11" s="1360">
        <v>0</v>
      </c>
      <c r="H11" s="1360">
        <v>0</v>
      </c>
      <c r="I11" s="1360">
        <v>0</v>
      </c>
      <c r="J11" s="1360">
        <v>0</v>
      </c>
      <c r="K11" s="1360">
        <v>0</v>
      </c>
      <c r="L11" s="324"/>
    </row>
    <row r="12" spans="1:13" s="224" customFormat="1" ht="20.100000000000001" customHeight="1">
      <c r="B12" s="198">
        <v>5</v>
      </c>
      <c r="C12" s="1068" t="s">
        <v>761</v>
      </c>
      <c r="D12" s="1360">
        <v>0</v>
      </c>
      <c r="E12" s="1360">
        <v>0</v>
      </c>
      <c r="F12" s="1360">
        <v>0</v>
      </c>
      <c r="G12" s="1360">
        <v>0</v>
      </c>
      <c r="H12" s="1360">
        <v>0</v>
      </c>
      <c r="I12" s="1360">
        <v>0</v>
      </c>
      <c r="J12" s="1360">
        <v>0</v>
      </c>
      <c r="K12" s="1360">
        <v>0</v>
      </c>
      <c r="L12" s="324"/>
    </row>
    <row r="13" spans="1:13" s="224" customFormat="1" ht="20.100000000000001" customHeight="1">
      <c r="B13" s="198">
        <v>6</v>
      </c>
      <c r="C13" s="1068" t="s">
        <v>762</v>
      </c>
      <c r="D13" s="1360">
        <v>0</v>
      </c>
      <c r="E13" s="1360">
        <v>0</v>
      </c>
      <c r="F13" s="1360">
        <v>0</v>
      </c>
      <c r="G13" s="1360">
        <v>0</v>
      </c>
      <c r="H13" s="1360">
        <v>0</v>
      </c>
      <c r="I13" s="1360">
        <v>0</v>
      </c>
      <c r="J13" s="1360">
        <v>0</v>
      </c>
      <c r="K13" s="1360">
        <v>0</v>
      </c>
      <c r="L13" s="324"/>
    </row>
    <row r="14" spans="1:13" s="224" customFormat="1" ht="20.100000000000001" customHeight="1">
      <c r="B14" s="198">
        <v>7</v>
      </c>
      <c r="C14" s="1068" t="s">
        <v>99</v>
      </c>
      <c r="D14" s="1360">
        <v>0</v>
      </c>
      <c r="E14" s="1360">
        <v>0</v>
      </c>
      <c r="F14" s="1360">
        <v>0</v>
      </c>
      <c r="G14" s="1360">
        <v>0</v>
      </c>
      <c r="H14" s="1360">
        <v>0</v>
      </c>
      <c r="I14" s="1360">
        <v>0</v>
      </c>
      <c r="J14" s="1360">
        <v>0</v>
      </c>
      <c r="K14" s="1360">
        <v>0</v>
      </c>
      <c r="L14" s="324"/>
    </row>
    <row r="15" spans="1:13" s="224" customFormat="1" ht="20.100000000000001" customHeight="1">
      <c r="B15" s="282">
        <v>8</v>
      </c>
      <c r="C15" s="629" t="s">
        <v>763</v>
      </c>
      <c r="D15" s="1361">
        <v>0</v>
      </c>
      <c r="E15" s="1361">
        <v>0</v>
      </c>
      <c r="F15" s="1361">
        <v>0</v>
      </c>
      <c r="G15" s="1361">
        <v>0</v>
      </c>
      <c r="H15" s="1361">
        <v>0</v>
      </c>
      <c r="I15" s="1361">
        <v>0</v>
      </c>
      <c r="J15" s="1361">
        <v>0</v>
      </c>
      <c r="K15" s="1361">
        <v>0</v>
      </c>
      <c r="L15" s="324"/>
    </row>
    <row r="16" spans="1:13" s="224" customFormat="1" ht="20.100000000000001" customHeight="1" thickBot="1">
      <c r="B16" s="325">
        <v>9</v>
      </c>
      <c r="C16" s="1066" t="s">
        <v>40</v>
      </c>
      <c r="D16" s="1362">
        <v>21566.894620000003</v>
      </c>
      <c r="E16" s="1362">
        <v>0</v>
      </c>
      <c r="F16" s="1362">
        <v>341900.65805000003</v>
      </c>
      <c r="G16" s="1362">
        <v>0</v>
      </c>
      <c r="H16" s="1362">
        <v>0</v>
      </c>
      <c r="I16" s="1362">
        <v>55951.663529999998</v>
      </c>
      <c r="J16" s="1362">
        <v>0</v>
      </c>
      <c r="K16" s="1362">
        <v>0</v>
      </c>
      <c r="L16" s="324"/>
    </row>
    <row r="17" spans="3:15" s="172" customFormat="1" ht="20.100000000000001" customHeight="1">
      <c r="C17" s="174"/>
      <c r="D17" s="295"/>
      <c r="E17" s="295"/>
      <c r="F17" s="295"/>
      <c r="G17" s="295"/>
      <c r="H17" s="295"/>
      <c r="I17" s="295"/>
      <c r="J17" s="295"/>
      <c r="K17" s="295"/>
      <c r="L17" s="295"/>
    </row>
    <row r="18" spans="3:15">
      <c r="O18" s="7"/>
    </row>
  </sheetData>
  <mergeCells count="8">
    <mergeCell ref="D5:G5"/>
    <mergeCell ref="H5:K5"/>
    <mergeCell ref="B6:B7"/>
    <mergeCell ref="C6:C7"/>
    <mergeCell ref="D6:E6"/>
    <mergeCell ref="F6:G6"/>
    <mergeCell ref="H6:I6"/>
    <mergeCell ref="J6:K6"/>
  </mergeCells>
  <hyperlinks>
    <hyperlink ref="M2" location="Índice!A1" display="Voltar ao Índice" xr:uid="{8DB3DA89-CC2C-4D73-BC6C-33A2EEBEA264}"/>
  </hyperlinks>
  <pageMargins left="0.70866141732283472" right="0.70866141732283472" top="0.74803149606299213" bottom="0.74803149606299213" header="0.31496062992125984" footer="0.31496062992125984"/>
  <pageSetup paperSize="9" scale="90" fitToWidth="0" fitToHeight="0" orientation="landscape" r:id="rId1"/>
  <headerFooter>
    <oddHeader>&amp;CPT
Anexo XXV</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D9B24-2C1B-4643-BE2E-EE2CD73EA5EA}">
  <dimension ref="A1:I146"/>
  <sheetViews>
    <sheetView showGridLines="0" zoomScale="90" zoomScaleNormal="90" zoomScalePageLayoutView="80" workbookViewId="0">
      <selection activeCell="J2" sqref="J2"/>
    </sheetView>
  </sheetViews>
  <sheetFormatPr defaultColWidth="9" defaultRowHeight="14.25"/>
  <cols>
    <col min="1" max="1" width="4.7109375" style="5" customWidth="1"/>
    <col min="2" max="2" width="9" style="5"/>
    <col min="3" max="3" width="91.7109375" style="5" customWidth="1"/>
    <col min="4" max="4" width="16.5703125" style="5" customWidth="1"/>
    <col min="5" max="5" width="29.140625" style="5" customWidth="1"/>
    <col min="6" max="6" width="14.5703125" style="5" customWidth="1"/>
    <col min="7" max="16384" width="9" style="5"/>
  </cols>
  <sheetData>
    <row r="1" spans="2:9" ht="21.6" customHeight="1">
      <c r="B1" s="3" t="s">
        <v>101</v>
      </c>
      <c r="F1" s="76" t="s">
        <v>917</v>
      </c>
    </row>
    <row r="2" spans="2:9">
      <c r="B2" s="172" t="s">
        <v>1098</v>
      </c>
      <c r="C2" s="172"/>
      <c r="D2" s="172"/>
      <c r="E2" s="172"/>
    </row>
    <row r="3" spans="2:9">
      <c r="B3" s="173"/>
      <c r="C3" s="174"/>
      <c r="D3" s="174"/>
      <c r="E3" s="174"/>
    </row>
    <row r="4" spans="2:9" ht="52.5" customHeight="1">
      <c r="B4" s="174"/>
      <c r="C4" s="174"/>
      <c r="D4" s="1064" t="s">
        <v>103</v>
      </c>
      <c r="E4" s="1064" t="s">
        <v>1979</v>
      </c>
    </row>
    <row r="5" spans="2:9" ht="24.95" customHeight="1">
      <c r="B5" s="1505" t="s">
        <v>104</v>
      </c>
      <c r="C5" s="1505"/>
      <c r="D5" s="1505"/>
      <c r="E5" s="1505"/>
    </row>
    <row r="6" spans="2:9" ht="20.100000000000001" customHeight="1">
      <c r="B6" s="176">
        <v>1</v>
      </c>
      <c r="C6" s="177" t="s">
        <v>105</v>
      </c>
      <c r="D6" s="178">
        <v>4740566.2670900002</v>
      </c>
      <c r="E6" s="179"/>
    </row>
    <row r="7" spans="2:9" ht="20.100000000000001" customHeight="1">
      <c r="B7" s="180"/>
      <c r="C7" s="181" t="s">
        <v>106</v>
      </c>
      <c r="D7" s="182">
        <v>4725000</v>
      </c>
      <c r="E7" s="183">
        <v>37</v>
      </c>
    </row>
    <row r="8" spans="2:9" ht="20.100000000000001" customHeight="1">
      <c r="B8" s="180"/>
      <c r="C8" s="181" t="s">
        <v>107</v>
      </c>
      <c r="D8" s="182"/>
      <c r="E8" s="183"/>
    </row>
    <row r="9" spans="2:9" ht="20.100000000000001" customHeight="1">
      <c r="B9" s="180"/>
      <c r="C9" s="181" t="s">
        <v>108</v>
      </c>
      <c r="D9" s="182"/>
      <c r="E9" s="183"/>
    </row>
    <row r="10" spans="2:9" ht="20.100000000000001" customHeight="1">
      <c r="B10" s="180">
        <v>2</v>
      </c>
      <c r="C10" s="181" t="s">
        <v>109</v>
      </c>
      <c r="D10" s="182">
        <v>767300.36394000007</v>
      </c>
      <c r="E10" s="183" t="s">
        <v>1713</v>
      </c>
    </row>
    <row r="11" spans="2:9" ht="20.100000000000001" customHeight="1">
      <c r="B11" s="180">
        <v>3</v>
      </c>
      <c r="C11" s="181" t="s">
        <v>110</v>
      </c>
      <c r="D11" s="182">
        <v>72531.162730000025</v>
      </c>
      <c r="E11" s="183" t="s">
        <v>1713</v>
      </c>
      <c r="I11" s="11"/>
    </row>
    <row r="12" spans="2:9" ht="20.100000000000001" customHeight="1">
      <c r="B12" s="180" t="s">
        <v>111</v>
      </c>
      <c r="C12" s="181" t="s">
        <v>112</v>
      </c>
      <c r="D12" s="182"/>
      <c r="E12" s="183"/>
    </row>
    <row r="13" spans="2:9" ht="22.5">
      <c r="B13" s="180">
        <v>4</v>
      </c>
      <c r="C13" s="181" t="s">
        <v>113</v>
      </c>
      <c r="D13" s="182">
        <v>-67511.323489999995</v>
      </c>
      <c r="E13" s="183">
        <v>45</v>
      </c>
    </row>
    <row r="14" spans="2:9" ht="20.100000000000001" customHeight="1">
      <c r="B14" s="180">
        <v>5</v>
      </c>
      <c r="C14" s="181" t="s">
        <v>114</v>
      </c>
      <c r="D14" s="182">
        <v>519060.98798000003</v>
      </c>
      <c r="E14" s="183">
        <v>45</v>
      </c>
    </row>
    <row r="15" spans="2:9" ht="20.100000000000001" customHeight="1">
      <c r="B15" s="184" t="s">
        <v>115</v>
      </c>
      <c r="C15" s="185" t="s">
        <v>116</v>
      </c>
      <c r="D15" s="186">
        <v>118090.42965999999</v>
      </c>
      <c r="E15" s="187">
        <v>44</v>
      </c>
    </row>
    <row r="16" spans="2:9" ht="20.100000000000001" customHeight="1" thickBot="1">
      <c r="B16" s="188">
        <v>6</v>
      </c>
      <c r="C16" s="189" t="s">
        <v>117</v>
      </c>
      <c r="D16" s="190">
        <v>6150037.88791</v>
      </c>
      <c r="E16" s="191"/>
    </row>
    <row r="17" spans="2:5" ht="24.95" customHeight="1">
      <c r="B17" s="1506" t="s">
        <v>118</v>
      </c>
      <c r="C17" s="1506"/>
      <c r="D17" s="1506"/>
      <c r="E17" s="1506"/>
    </row>
    <row r="18" spans="2:5" s="196" customFormat="1" ht="20.100000000000001" customHeight="1">
      <c r="B18" s="192">
        <v>7</v>
      </c>
      <c r="C18" s="193" t="s">
        <v>119</v>
      </c>
      <c r="D18" s="194">
        <v>-9053.06783</v>
      </c>
      <c r="E18" s="195"/>
    </row>
    <row r="19" spans="2:5" s="196" customFormat="1" ht="20.100000000000001" customHeight="1">
      <c r="B19" s="180">
        <v>8</v>
      </c>
      <c r="C19" s="197" t="s">
        <v>120</v>
      </c>
      <c r="D19" s="182">
        <v>-224129.66425</v>
      </c>
      <c r="E19" s="183" t="s">
        <v>1714</v>
      </c>
    </row>
    <row r="20" spans="2:5" s="196" customFormat="1" ht="20.100000000000001" customHeight="1">
      <c r="B20" s="180">
        <v>9</v>
      </c>
      <c r="C20" s="197" t="s">
        <v>21</v>
      </c>
      <c r="D20" s="182"/>
      <c r="E20" s="183"/>
    </row>
    <row r="21" spans="2:5" s="196" customFormat="1" ht="33.75">
      <c r="B21" s="180">
        <v>10</v>
      </c>
      <c r="C21" s="197" t="s">
        <v>121</v>
      </c>
      <c r="D21" s="182">
        <v>-187474.76972000001</v>
      </c>
      <c r="E21" s="183">
        <v>20</v>
      </c>
    </row>
    <row r="22" spans="2:5" s="196" customFormat="1" ht="22.5">
      <c r="B22" s="180">
        <v>11</v>
      </c>
      <c r="C22" s="197" t="s">
        <v>122</v>
      </c>
      <c r="D22" s="182">
        <v>164461.54494999998</v>
      </c>
      <c r="E22" s="183">
        <v>43</v>
      </c>
    </row>
    <row r="23" spans="2:5" s="196" customFormat="1" ht="20.100000000000001" customHeight="1">
      <c r="B23" s="180">
        <v>12</v>
      </c>
      <c r="C23" s="197" t="s">
        <v>123</v>
      </c>
      <c r="D23" s="182"/>
      <c r="E23" s="183"/>
    </row>
    <row r="24" spans="2:5" s="196" customFormat="1" ht="20.100000000000001" customHeight="1">
      <c r="B24" s="180">
        <v>13</v>
      </c>
      <c r="C24" s="197" t="s">
        <v>124</v>
      </c>
      <c r="D24" s="182"/>
      <c r="E24" s="183"/>
    </row>
    <row r="25" spans="2:5" s="196" customFormat="1" ht="20.100000000000001" customHeight="1">
      <c r="B25" s="180">
        <v>14</v>
      </c>
      <c r="C25" s="197" t="s">
        <v>125</v>
      </c>
      <c r="D25" s="182">
        <v>-168.60821999999999</v>
      </c>
      <c r="E25" s="183">
        <v>43</v>
      </c>
    </row>
    <row r="26" spans="2:5" s="196" customFormat="1" ht="20.100000000000001" customHeight="1">
      <c r="B26" s="180">
        <v>15</v>
      </c>
      <c r="C26" s="197" t="s">
        <v>126</v>
      </c>
      <c r="D26" s="182">
        <v>-202366.07344000001</v>
      </c>
      <c r="E26" s="183">
        <v>21</v>
      </c>
    </row>
    <row r="27" spans="2:5" s="196" customFormat="1" ht="20.100000000000001" customHeight="1">
      <c r="B27" s="180">
        <v>16</v>
      </c>
      <c r="C27" s="197" t="s">
        <v>127</v>
      </c>
      <c r="D27" s="182">
        <v>-40.978490000000001</v>
      </c>
      <c r="E27" s="183"/>
    </row>
    <row r="28" spans="2:5" s="196" customFormat="1" ht="22.5">
      <c r="B28" s="180">
        <v>17</v>
      </c>
      <c r="C28" s="197" t="s">
        <v>128</v>
      </c>
      <c r="D28" s="182"/>
      <c r="E28" s="183"/>
    </row>
    <row r="29" spans="2:5" s="196" customFormat="1" ht="33.75">
      <c r="B29" s="180">
        <v>18</v>
      </c>
      <c r="C29" s="197" t="s">
        <v>129</v>
      </c>
      <c r="D29" s="182"/>
      <c r="E29" s="183"/>
    </row>
    <row r="30" spans="2:5" s="196" customFormat="1" ht="33.75">
      <c r="B30" s="180">
        <v>19</v>
      </c>
      <c r="C30" s="197" t="s">
        <v>130</v>
      </c>
      <c r="D30" s="182"/>
      <c r="E30" s="183"/>
    </row>
    <row r="31" spans="2:5" s="196" customFormat="1" ht="20.100000000000001" customHeight="1">
      <c r="B31" s="180">
        <v>20</v>
      </c>
      <c r="C31" s="197" t="s">
        <v>21</v>
      </c>
      <c r="D31" s="182"/>
      <c r="E31" s="183"/>
    </row>
    <row r="32" spans="2:5" s="196" customFormat="1" ht="22.5">
      <c r="B32" s="180" t="s">
        <v>131</v>
      </c>
      <c r="C32" s="197" t="s">
        <v>132</v>
      </c>
      <c r="D32" s="182"/>
      <c r="E32" s="183"/>
    </row>
    <row r="33" spans="2:6" s="196" customFormat="1" ht="20.100000000000001" customHeight="1">
      <c r="B33" s="180" t="s">
        <v>133</v>
      </c>
      <c r="C33" s="197" t="s">
        <v>134</v>
      </c>
      <c r="D33" s="182"/>
      <c r="E33" s="183"/>
    </row>
    <row r="34" spans="2:6" s="196" customFormat="1" ht="20.100000000000001" customHeight="1">
      <c r="B34" s="180" t="s">
        <v>135</v>
      </c>
      <c r="C34" s="198" t="s">
        <v>136</v>
      </c>
      <c r="D34" s="182"/>
      <c r="E34" s="183"/>
    </row>
    <row r="35" spans="2:6" s="196" customFormat="1" ht="20.100000000000001" customHeight="1">
      <c r="B35" s="180" t="s">
        <v>137</v>
      </c>
      <c r="C35" s="197" t="s">
        <v>138</v>
      </c>
      <c r="D35" s="182"/>
      <c r="E35" s="183"/>
    </row>
    <row r="36" spans="2:6" s="196" customFormat="1" ht="24.95" customHeight="1">
      <c r="B36" s="180">
        <v>21</v>
      </c>
      <c r="C36" s="197" t="s">
        <v>1554</v>
      </c>
      <c r="D36" s="182">
        <v>-35313.541549999994</v>
      </c>
      <c r="E36" s="183">
        <v>20</v>
      </c>
    </row>
    <row r="37" spans="2:6" s="196" customFormat="1" ht="20.100000000000001" customHeight="1">
      <c r="B37" s="180">
        <v>22</v>
      </c>
      <c r="C37" s="197" t="s">
        <v>139</v>
      </c>
      <c r="D37" s="182">
        <v>-171358.90102000002</v>
      </c>
      <c r="E37" s="183"/>
    </row>
    <row r="38" spans="2:6" s="196" customFormat="1" ht="20.100000000000001" customHeight="1">
      <c r="B38" s="180">
        <v>23</v>
      </c>
      <c r="C38" s="197" t="s">
        <v>140</v>
      </c>
      <c r="D38" s="182">
        <v>-73157.341489364029</v>
      </c>
      <c r="E38" s="183">
        <v>14</v>
      </c>
    </row>
    <row r="39" spans="2:6" s="196" customFormat="1" ht="20.100000000000001" customHeight="1">
      <c r="B39" s="180">
        <v>24</v>
      </c>
      <c r="C39" s="197" t="s">
        <v>21</v>
      </c>
      <c r="D39" s="182"/>
      <c r="E39" s="183"/>
    </row>
    <row r="40" spans="2:6" s="196" customFormat="1" ht="20.100000000000001" customHeight="1">
      <c r="B40" s="180">
        <v>25</v>
      </c>
      <c r="C40" s="197" t="s">
        <v>141</v>
      </c>
      <c r="D40" s="182">
        <v>-98201.559529999999</v>
      </c>
      <c r="E40" s="183">
        <v>20</v>
      </c>
    </row>
    <row r="41" spans="2:6" s="196" customFormat="1" ht="20.100000000000001" customHeight="1">
      <c r="B41" s="180" t="s">
        <v>142</v>
      </c>
      <c r="C41" s="197" t="s">
        <v>143</v>
      </c>
      <c r="D41" s="182"/>
      <c r="E41" s="183"/>
    </row>
    <row r="42" spans="2:6" s="196" customFormat="1" ht="33.75">
      <c r="B42" s="180" t="s">
        <v>144</v>
      </c>
      <c r="C42" s="197" t="s">
        <v>145</v>
      </c>
      <c r="D42" s="182"/>
      <c r="E42" s="199"/>
    </row>
    <row r="43" spans="2:6" s="196" customFormat="1" ht="20.100000000000001" customHeight="1">
      <c r="B43" s="180">
        <v>26</v>
      </c>
      <c r="C43" s="197" t="s">
        <v>21</v>
      </c>
      <c r="D43" s="182"/>
      <c r="E43" s="183"/>
    </row>
    <row r="44" spans="2:6" s="196" customFormat="1" ht="20.100000000000001" customHeight="1">
      <c r="B44" s="180">
        <v>27</v>
      </c>
      <c r="C44" s="197" t="s">
        <v>1555</v>
      </c>
      <c r="D44" s="182"/>
      <c r="E44" s="183"/>
      <c r="F44" s="200"/>
    </row>
    <row r="45" spans="2:6" s="196" customFormat="1" ht="20.100000000000001" customHeight="1">
      <c r="B45" s="184" t="s">
        <v>146</v>
      </c>
      <c r="C45" s="201" t="s">
        <v>985</v>
      </c>
      <c r="D45" s="186">
        <v>-111818.78174999999</v>
      </c>
      <c r="E45" s="187" t="s">
        <v>1715</v>
      </c>
      <c r="F45" s="200"/>
    </row>
    <row r="46" spans="2:6" s="196" customFormat="1" ht="20.100000000000001" customHeight="1">
      <c r="B46" s="202">
        <v>28</v>
      </c>
      <c r="C46" s="203" t="s">
        <v>147</v>
      </c>
      <c r="D46" s="204">
        <v>-777262.84131999989</v>
      </c>
      <c r="E46" s="205"/>
    </row>
    <row r="47" spans="2:6" s="196" customFormat="1" ht="20.100000000000001" customHeight="1" thickBot="1">
      <c r="B47" s="206">
        <v>29</v>
      </c>
      <c r="C47" s="207" t="s">
        <v>44</v>
      </c>
      <c r="D47" s="190">
        <v>5372775.0465900004</v>
      </c>
      <c r="E47" s="191"/>
    </row>
    <row r="48" spans="2:6" ht="24.95" customHeight="1">
      <c r="B48" s="1504" t="s">
        <v>148</v>
      </c>
      <c r="C48" s="1504"/>
      <c r="D48" s="1504"/>
      <c r="E48" s="1504"/>
    </row>
    <row r="49" spans="2:5" s="196" customFormat="1" ht="20.100000000000001" customHeight="1">
      <c r="B49" s="176">
        <v>30</v>
      </c>
      <c r="C49" s="208" t="s">
        <v>149</v>
      </c>
      <c r="D49" s="178">
        <v>399999.98</v>
      </c>
      <c r="E49" s="209">
        <v>40</v>
      </c>
    </row>
    <row r="50" spans="2:5" s="196" customFormat="1" ht="20.100000000000001" customHeight="1">
      <c r="B50" s="180">
        <v>31</v>
      </c>
      <c r="C50" s="197" t="s">
        <v>150</v>
      </c>
      <c r="D50" s="182">
        <v>399999.98</v>
      </c>
      <c r="E50" s="183"/>
    </row>
    <row r="51" spans="2:5" s="196" customFormat="1" ht="20.100000000000001" customHeight="1">
      <c r="B51" s="180">
        <v>32</v>
      </c>
      <c r="C51" s="197" t="s">
        <v>151</v>
      </c>
      <c r="D51" s="182"/>
      <c r="E51" s="183"/>
    </row>
    <row r="52" spans="2:5" s="196" customFormat="1" ht="20.100000000000001" customHeight="1">
      <c r="B52" s="180">
        <v>33</v>
      </c>
      <c r="C52" s="197" t="s">
        <v>152</v>
      </c>
      <c r="D52" s="182"/>
      <c r="E52" s="183"/>
    </row>
    <row r="53" spans="2:5" s="91" customFormat="1" ht="20.100000000000001" customHeight="1">
      <c r="B53" s="180" t="s">
        <v>153</v>
      </c>
      <c r="C53" s="197" t="s">
        <v>154</v>
      </c>
      <c r="D53" s="182"/>
      <c r="E53" s="183"/>
    </row>
    <row r="54" spans="2:5" s="91" customFormat="1" ht="20.100000000000001" customHeight="1">
      <c r="B54" s="180" t="s">
        <v>155</v>
      </c>
      <c r="C54" s="197" t="s">
        <v>156</v>
      </c>
      <c r="D54" s="182"/>
      <c r="E54" s="183"/>
    </row>
    <row r="55" spans="2:5" s="196" customFormat="1" ht="20.100000000000001" customHeight="1">
      <c r="B55" s="180">
        <v>34</v>
      </c>
      <c r="C55" s="197" t="s">
        <v>157</v>
      </c>
      <c r="D55" s="182">
        <v>109266.10329000001</v>
      </c>
      <c r="E55" s="183">
        <v>45</v>
      </c>
    </row>
    <row r="56" spans="2:5" s="196" customFormat="1" ht="20.100000000000001" customHeight="1">
      <c r="B56" s="180">
        <v>35</v>
      </c>
      <c r="C56" s="197" t="s">
        <v>158</v>
      </c>
      <c r="D56" s="182">
        <v>336.86867000000001</v>
      </c>
      <c r="E56" s="183">
        <v>45</v>
      </c>
    </row>
    <row r="57" spans="2:5" s="196" customFormat="1" ht="20.100000000000001" customHeight="1" thickBot="1">
      <c r="B57" s="184">
        <v>36</v>
      </c>
      <c r="C57" s="201" t="s">
        <v>159</v>
      </c>
      <c r="D57" s="186">
        <v>509266.08328999998</v>
      </c>
      <c r="E57" s="187"/>
    </row>
    <row r="58" spans="2:5" ht="24.95" customHeight="1">
      <c r="B58" s="1504" t="s">
        <v>160</v>
      </c>
      <c r="C58" s="1504"/>
      <c r="D58" s="1504"/>
      <c r="E58" s="1504"/>
    </row>
    <row r="59" spans="2:5" s="196" customFormat="1" ht="20.100000000000001" customHeight="1">
      <c r="B59" s="176">
        <v>37</v>
      </c>
      <c r="C59" s="208" t="s">
        <v>161</v>
      </c>
      <c r="D59" s="178"/>
      <c r="E59" s="209"/>
    </row>
    <row r="60" spans="2:5" s="196" customFormat="1" ht="22.5">
      <c r="B60" s="180">
        <v>38</v>
      </c>
      <c r="C60" s="197" t="s">
        <v>162</v>
      </c>
      <c r="D60" s="182"/>
      <c r="E60" s="183"/>
    </row>
    <row r="61" spans="2:5" s="196" customFormat="1" ht="22.5">
      <c r="B61" s="180">
        <v>39</v>
      </c>
      <c r="C61" s="197" t="s">
        <v>163</v>
      </c>
      <c r="D61" s="182"/>
      <c r="E61" s="183"/>
    </row>
    <row r="62" spans="2:5" s="196" customFormat="1" ht="24.95" customHeight="1">
      <c r="B62" s="180">
        <v>40</v>
      </c>
      <c r="C62" s="197" t="s">
        <v>164</v>
      </c>
      <c r="D62" s="182"/>
      <c r="E62" s="183"/>
    </row>
    <row r="63" spans="2:5" s="196" customFormat="1" ht="20.100000000000001" customHeight="1">
      <c r="B63" s="180">
        <v>41</v>
      </c>
      <c r="C63" s="197" t="s">
        <v>21</v>
      </c>
      <c r="D63" s="182"/>
      <c r="E63" s="183"/>
    </row>
    <row r="64" spans="2:5" s="196" customFormat="1" ht="20.100000000000001" customHeight="1">
      <c r="B64" s="180">
        <v>42</v>
      </c>
      <c r="C64" s="197" t="s">
        <v>1556</v>
      </c>
      <c r="D64" s="182"/>
      <c r="E64" s="183"/>
    </row>
    <row r="65" spans="1:5" s="196" customFormat="1" ht="20.100000000000001" customHeight="1">
      <c r="B65" s="180" t="s">
        <v>165</v>
      </c>
      <c r="C65" s="197" t="s">
        <v>166</v>
      </c>
      <c r="D65" s="182"/>
      <c r="E65" s="183"/>
    </row>
    <row r="66" spans="1:5" s="196" customFormat="1" ht="20.100000000000001" customHeight="1">
      <c r="B66" s="180">
        <v>43</v>
      </c>
      <c r="C66" s="197" t="s">
        <v>167</v>
      </c>
      <c r="D66" s="182"/>
      <c r="E66" s="183"/>
    </row>
    <row r="67" spans="1:5" s="196" customFormat="1" ht="20.100000000000001" customHeight="1">
      <c r="B67" s="180">
        <v>44</v>
      </c>
      <c r="C67" s="197" t="s">
        <v>168</v>
      </c>
      <c r="D67" s="182">
        <v>509266.08328999998</v>
      </c>
      <c r="E67" s="183"/>
    </row>
    <row r="68" spans="1:5" s="196" customFormat="1" ht="20.100000000000001" customHeight="1" thickBot="1">
      <c r="B68" s="184">
        <v>45</v>
      </c>
      <c r="C68" s="201" t="s">
        <v>169</v>
      </c>
      <c r="D68" s="186">
        <v>5882041.1298799999</v>
      </c>
      <c r="E68" s="187"/>
    </row>
    <row r="69" spans="1:5" ht="24.95" customHeight="1">
      <c r="B69" s="1504" t="s">
        <v>170</v>
      </c>
      <c r="C69" s="1504"/>
      <c r="D69" s="1504"/>
      <c r="E69" s="1504"/>
    </row>
    <row r="70" spans="1:5" s="196" customFormat="1" ht="20.100000000000001" customHeight="1">
      <c r="B70" s="176">
        <v>46</v>
      </c>
      <c r="C70" s="208" t="s">
        <v>149</v>
      </c>
      <c r="D70" s="178">
        <v>1050000</v>
      </c>
      <c r="E70" s="209">
        <v>26</v>
      </c>
    </row>
    <row r="71" spans="1:5" s="196" customFormat="1" ht="24.95" customHeight="1">
      <c r="B71" s="180">
        <v>47</v>
      </c>
      <c r="C71" s="197" t="s">
        <v>171</v>
      </c>
      <c r="D71" s="182"/>
      <c r="E71" s="183"/>
    </row>
    <row r="72" spans="1:5" s="91" customFormat="1" ht="20.100000000000001" customHeight="1">
      <c r="A72" s="210"/>
      <c r="B72" s="180" t="s">
        <v>172</v>
      </c>
      <c r="C72" s="197" t="s">
        <v>173</v>
      </c>
      <c r="D72" s="182"/>
      <c r="E72" s="183"/>
    </row>
    <row r="73" spans="1:5" s="91" customFormat="1" ht="20.100000000000001" customHeight="1">
      <c r="A73" s="210"/>
      <c r="B73" s="180" t="s">
        <v>174</v>
      </c>
      <c r="C73" s="197" t="s">
        <v>175</v>
      </c>
      <c r="D73" s="182"/>
      <c r="E73" s="183"/>
    </row>
    <row r="74" spans="1:5" s="196" customFormat="1" ht="24.95" customHeight="1">
      <c r="B74" s="180">
        <v>48</v>
      </c>
      <c r="C74" s="197" t="s">
        <v>176</v>
      </c>
      <c r="D74" s="182">
        <v>277007.44244999997</v>
      </c>
      <c r="E74" s="183" t="s">
        <v>1716</v>
      </c>
    </row>
    <row r="75" spans="1:5" s="196" customFormat="1" ht="20.100000000000001" customHeight="1">
      <c r="B75" s="180">
        <v>49</v>
      </c>
      <c r="C75" s="197" t="s">
        <v>177</v>
      </c>
      <c r="D75" s="182">
        <v>-12011.139720000001</v>
      </c>
      <c r="E75" s="183"/>
    </row>
    <row r="76" spans="1:5" s="196" customFormat="1" ht="20.100000000000001" customHeight="1">
      <c r="B76" s="180">
        <v>50</v>
      </c>
      <c r="C76" s="197" t="s">
        <v>178</v>
      </c>
      <c r="D76" s="182">
        <v>34889.353520000004</v>
      </c>
      <c r="E76" s="183"/>
    </row>
    <row r="77" spans="1:5" s="196" customFormat="1" ht="20.100000000000001" customHeight="1" thickBot="1">
      <c r="B77" s="184">
        <v>51</v>
      </c>
      <c r="C77" s="201" t="s">
        <v>179</v>
      </c>
      <c r="D77" s="186">
        <v>1361896.7959699999</v>
      </c>
      <c r="E77" s="187"/>
    </row>
    <row r="78" spans="1:5" ht="24.95" customHeight="1">
      <c r="B78" s="1504" t="s">
        <v>180</v>
      </c>
      <c r="C78" s="1504"/>
      <c r="D78" s="1504"/>
      <c r="E78" s="1504"/>
    </row>
    <row r="79" spans="1:5" s="196" customFormat="1" ht="22.5">
      <c r="B79" s="176">
        <v>52</v>
      </c>
      <c r="C79" s="208" t="s">
        <v>181</v>
      </c>
      <c r="D79" s="178"/>
      <c r="E79" s="209"/>
    </row>
    <row r="80" spans="1:5" s="196" customFormat="1" ht="33.75">
      <c r="B80" s="180">
        <v>53</v>
      </c>
      <c r="C80" s="197" t="s">
        <v>182</v>
      </c>
      <c r="D80" s="182"/>
      <c r="E80" s="183"/>
    </row>
    <row r="81" spans="2:5" s="196" customFormat="1" ht="33.75">
      <c r="B81" s="180">
        <v>54</v>
      </c>
      <c r="C81" s="197" t="s">
        <v>183</v>
      </c>
      <c r="D81" s="182"/>
      <c r="E81" s="183"/>
    </row>
    <row r="82" spans="2:5" s="196" customFormat="1" ht="20.100000000000001" customHeight="1">
      <c r="B82" s="180" t="s">
        <v>184</v>
      </c>
      <c r="C82" s="197" t="s">
        <v>21</v>
      </c>
      <c r="D82" s="182"/>
      <c r="E82" s="183"/>
    </row>
    <row r="83" spans="2:5" s="196" customFormat="1" ht="22.5">
      <c r="B83" s="180">
        <v>55</v>
      </c>
      <c r="C83" s="197" t="s">
        <v>185</v>
      </c>
      <c r="D83" s="182">
        <v>-58800</v>
      </c>
      <c r="E83" s="183">
        <v>5</v>
      </c>
    </row>
    <row r="84" spans="2:5" s="196" customFormat="1" ht="20.100000000000001" customHeight="1">
      <c r="B84" s="180">
        <v>56</v>
      </c>
      <c r="C84" s="197" t="s">
        <v>21</v>
      </c>
      <c r="D84" s="182"/>
      <c r="E84" s="183"/>
    </row>
    <row r="85" spans="2:5" s="196" customFormat="1" ht="20.100000000000001" customHeight="1">
      <c r="B85" s="180" t="s">
        <v>1557</v>
      </c>
      <c r="C85" s="197" t="s">
        <v>186</v>
      </c>
      <c r="D85" s="182"/>
      <c r="E85" s="183"/>
    </row>
    <row r="86" spans="2:5" s="196" customFormat="1" ht="20.100000000000001" customHeight="1">
      <c r="B86" s="180" t="s">
        <v>187</v>
      </c>
      <c r="C86" s="197" t="s">
        <v>188</v>
      </c>
      <c r="D86" s="182">
        <v>27661.57286</v>
      </c>
      <c r="E86" s="183"/>
    </row>
    <row r="87" spans="2:5" s="196" customFormat="1" ht="20.100000000000001" customHeight="1">
      <c r="B87" s="180">
        <v>57</v>
      </c>
      <c r="C87" s="197" t="s">
        <v>189</v>
      </c>
      <c r="D87" s="182">
        <v>-31138.42714</v>
      </c>
      <c r="E87" s="183"/>
    </row>
    <row r="88" spans="2:5" s="196" customFormat="1" ht="20.100000000000001" customHeight="1">
      <c r="B88" s="180">
        <v>58</v>
      </c>
      <c r="C88" s="197" t="s">
        <v>190</v>
      </c>
      <c r="D88" s="182">
        <v>1330758.3688299998</v>
      </c>
      <c r="E88" s="183"/>
    </row>
    <row r="89" spans="2:5" s="196" customFormat="1" ht="20.100000000000001" customHeight="1">
      <c r="B89" s="180">
        <v>59</v>
      </c>
      <c r="C89" s="197" t="s">
        <v>191</v>
      </c>
      <c r="D89" s="182">
        <v>7212799.49871</v>
      </c>
      <c r="E89" s="183"/>
    </row>
    <row r="90" spans="2:5" s="196" customFormat="1" ht="20.100000000000001" customHeight="1" thickBot="1">
      <c r="B90" s="184">
        <v>60</v>
      </c>
      <c r="C90" s="201" t="s">
        <v>192</v>
      </c>
      <c r="D90" s="186">
        <v>45932529.052420527</v>
      </c>
      <c r="E90" s="187"/>
    </row>
    <row r="91" spans="2:5" ht="24.95" customHeight="1">
      <c r="B91" s="1504" t="s">
        <v>193</v>
      </c>
      <c r="C91" s="1504"/>
      <c r="D91" s="1504"/>
      <c r="E91" s="1504"/>
    </row>
    <row r="92" spans="2:5" s="196" customFormat="1" ht="20.100000000000001" customHeight="1">
      <c r="B92" s="176">
        <v>61</v>
      </c>
      <c r="C92" s="208" t="s">
        <v>194</v>
      </c>
      <c r="D92" s="211">
        <v>0.11697102592496741</v>
      </c>
      <c r="E92" s="209"/>
    </row>
    <row r="93" spans="2:5" s="196" customFormat="1" ht="20.100000000000001" customHeight="1">
      <c r="B93" s="180">
        <v>62</v>
      </c>
      <c r="C93" s="197" t="s">
        <v>195</v>
      </c>
      <c r="D93" s="212">
        <v>0.12805829008820996</v>
      </c>
      <c r="E93" s="183"/>
    </row>
    <row r="94" spans="2:5" s="196" customFormat="1" ht="20.100000000000001" customHeight="1">
      <c r="B94" s="180">
        <v>63</v>
      </c>
      <c r="C94" s="197" t="s">
        <v>196</v>
      </c>
      <c r="D94" s="212">
        <v>0.15703031484459279</v>
      </c>
      <c r="E94" s="183"/>
    </row>
    <row r="95" spans="2:5" s="196" customFormat="1" ht="20.100000000000001" customHeight="1">
      <c r="B95" s="180">
        <v>64</v>
      </c>
      <c r="C95" s="197" t="s">
        <v>197</v>
      </c>
      <c r="D95" s="212">
        <v>8.8300000000000003E-2</v>
      </c>
      <c r="E95" s="183"/>
    </row>
    <row r="96" spans="2:5" s="196" customFormat="1" ht="20.100000000000001" customHeight="1">
      <c r="B96" s="180">
        <v>65</v>
      </c>
      <c r="C96" s="197" t="s">
        <v>198</v>
      </c>
      <c r="D96" s="212">
        <v>2.4999999999989114E-2</v>
      </c>
      <c r="E96" s="183"/>
    </row>
    <row r="97" spans="2:5" s="196" customFormat="1" ht="20.100000000000001" customHeight="1">
      <c r="B97" s="180">
        <v>66</v>
      </c>
      <c r="C97" s="197" t="s">
        <v>199</v>
      </c>
      <c r="D97" s="212"/>
      <c r="E97" s="183"/>
    </row>
    <row r="98" spans="2:5" s="196" customFormat="1" ht="20.100000000000001" customHeight="1">
      <c r="B98" s="180">
        <v>67</v>
      </c>
      <c r="C98" s="197" t="s">
        <v>200</v>
      </c>
      <c r="D98" s="212"/>
      <c r="E98" s="183"/>
    </row>
    <row r="99" spans="2:5" s="196" customFormat="1" ht="22.5">
      <c r="B99" s="180" t="s">
        <v>201</v>
      </c>
      <c r="C99" s="197" t="s">
        <v>202</v>
      </c>
      <c r="D99" s="212">
        <v>5.6250000000029931E-3</v>
      </c>
      <c r="E99" s="183"/>
    </row>
    <row r="100" spans="2:5" s="196" customFormat="1" ht="11.25">
      <c r="B100" s="180" t="s">
        <v>203</v>
      </c>
      <c r="C100" s="197" t="s">
        <v>204</v>
      </c>
      <c r="D100" s="212">
        <v>1.2700000000000003E-2</v>
      </c>
      <c r="E100" s="183"/>
    </row>
    <row r="101" spans="2:5" s="196" customFormat="1" ht="23.25" thickBot="1">
      <c r="B101" s="184">
        <v>68</v>
      </c>
      <c r="C101" s="201" t="s">
        <v>205</v>
      </c>
      <c r="D101" s="213">
        <v>7.1971025924726262E-2</v>
      </c>
      <c r="E101" s="187"/>
    </row>
    <row r="102" spans="2:5" ht="24.95" customHeight="1">
      <c r="B102" s="1504" t="s">
        <v>206</v>
      </c>
      <c r="C102" s="1504"/>
      <c r="D102" s="1504"/>
      <c r="E102" s="1504"/>
    </row>
    <row r="103" spans="2:5" s="196" customFormat="1" ht="20.100000000000001" customHeight="1">
      <c r="B103" s="176">
        <v>69</v>
      </c>
      <c r="C103" s="208" t="s">
        <v>21</v>
      </c>
      <c r="D103" s="178"/>
      <c r="E103" s="209"/>
    </row>
    <row r="104" spans="2:5" s="196" customFormat="1" ht="20.100000000000001" customHeight="1">
      <c r="B104" s="180">
        <v>70</v>
      </c>
      <c r="C104" s="197" t="s">
        <v>21</v>
      </c>
      <c r="D104" s="182"/>
      <c r="E104" s="183"/>
    </row>
    <row r="105" spans="2:5" s="196" customFormat="1" ht="20.100000000000001" customHeight="1" thickBot="1">
      <c r="B105" s="184">
        <v>71</v>
      </c>
      <c r="C105" s="201" t="s">
        <v>21</v>
      </c>
      <c r="D105" s="186"/>
      <c r="E105" s="187"/>
    </row>
    <row r="106" spans="2:5" ht="24.95" customHeight="1">
      <c r="B106" s="1504" t="s">
        <v>207</v>
      </c>
      <c r="C106" s="1504"/>
      <c r="D106" s="1504"/>
      <c r="E106" s="1504"/>
    </row>
    <row r="107" spans="2:5" s="196" customFormat="1" ht="24.95" customHeight="1">
      <c r="B107" s="176">
        <v>72</v>
      </c>
      <c r="C107" s="208" t="s">
        <v>1558</v>
      </c>
      <c r="D107" s="178">
        <v>55107.405129999999</v>
      </c>
      <c r="E107" s="209"/>
    </row>
    <row r="108" spans="2:5" s="196" customFormat="1" ht="24.95" customHeight="1">
      <c r="B108" s="180">
        <v>73</v>
      </c>
      <c r="C108" s="197" t="s">
        <v>208</v>
      </c>
      <c r="D108" s="182">
        <v>354036.44827999995</v>
      </c>
      <c r="E108" s="183"/>
    </row>
    <row r="109" spans="2:5" s="196" customFormat="1" ht="20.100000000000001" customHeight="1">
      <c r="B109" s="180">
        <v>74</v>
      </c>
      <c r="C109" s="197" t="s">
        <v>21</v>
      </c>
      <c r="D109" s="182"/>
      <c r="E109" s="183"/>
    </row>
    <row r="110" spans="2:5" s="196" customFormat="1" ht="24.95" customHeight="1" thickBot="1">
      <c r="B110" s="184">
        <v>75</v>
      </c>
      <c r="C110" s="201" t="s">
        <v>1559</v>
      </c>
      <c r="D110" s="186">
        <v>475152.95944999997</v>
      </c>
      <c r="E110" s="187"/>
    </row>
    <row r="111" spans="2:5" ht="24.95" customHeight="1">
      <c r="B111" s="1504" t="s">
        <v>209</v>
      </c>
      <c r="C111" s="1504"/>
      <c r="D111" s="1504"/>
      <c r="E111" s="1504"/>
    </row>
    <row r="112" spans="2:5" s="196" customFormat="1" ht="22.5">
      <c r="B112" s="176">
        <v>76</v>
      </c>
      <c r="C112" s="208" t="s">
        <v>210</v>
      </c>
      <c r="D112" s="178"/>
      <c r="E112" s="209"/>
    </row>
    <row r="113" spans="2:5" s="196" customFormat="1" ht="20.100000000000001" customHeight="1">
      <c r="B113" s="180">
        <v>77</v>
      </c>
      <c r="C113" s="197" t="s">
        <v>211</v>
      </c>
      <c r="D113" s="182">
        <v>165589.35337325002</v>
      </c>
      <c r="E113" s="183"/>
    </row>
    <row r="114" spans="2:5" s="196" customFormat="1" ht="22.5">
      <c r="B114" s="180">
        <v>78</v>
      </c>
      <c r="C114" s="197" t="s">
        <v>212</v>
      </c>
      <c r="D114" s="182">
        <v>14370.88307</v>
      </c>
      <c r="E114" s="183"/>
    </row>
    <row r="115" spans="2:5" s="196" customFormat="1" ht="20.100000000000001" customHeight="1" thickBot="1">
      <c r="B115" s="184">
        <v>79</v>
      </c>
      <c r="C115" s="201" t="s">
        <v>213</v>
      </c>
      <c r="D115" s="186">
        <v>150224.50618391999</v>
      </c>
      <c r="E115" s="187"/>
    </row>
    <row r="116" spans="2:5" ht="24.95" customHeight="1">
      <c r="B116" s="1504" t="s">
        <v>214</v>
      </c>
      <c r="C116" s="1504"/>
      <c r="D116" s="1504"/>
      <c r="E116" s="1504"/>
    </row>
    <row r="117" spans="2:5" s="196" customFormat="1" ht="20.100000000000001" customHeight="1">
      <c r="B117" s="176">
        <v>80</v>
      </c>
      <c r="C117" s="208" t="s">
        <v>215</v>
      </c>
      <c r="D117" s="178"/>
      <c r="E117" s="209"/>
    </row>
    <row r="118" spans="2:5" s="196" customFormat="1" ht="20.100000000000001" customHeight="1">
      <c r="B118" s="180">
        <v>81</v>
      </c>
      <c r="C118" s="197" t="s">
        <v>216</v>
      </c>
      <c r="D118" s="182"/>
      <c r="E118" s="183"/>
    </row>
    <row r="119" spans="2:5" s="196" customFormat="1" ht="20.100000000000001" customHeight="1">
      <c r="B119" s="180">
        <v>82</v>
      </c>
      <c r="C119" s="197" t="s">
        <v>217</v>
      </c>
      <c r="D119" s="182"/>
      <c r="E119" s="183"/>
    </row>
    <row r="120" spans="2:5" s="196" customFormat="1" ht="20.100000000000001" customHeight="1">
      <c r="B120" s="180">
        <v>83</v>
      </c>
      <c r="C120" s="197" t="s">
        <v>218</v>
      </c>
      <c r="D120" s="182"/>
      <c r="E120" s="183"/>
    </row>
    <row r="121" spans="2:5" s="196" customFormat="1" ht="20.100000000000001" customHeight="1">
      <c r="B121" s="180">
        <v>84</v>
      </c>
      <c r="C121" s="197" t="s">
        <v>219</v>
      </c>
      <c r="D121" s="182"/>
      <c r="E121" s="183"/>
    </row>
    <row r="122" spans="2:5" s="196" customFormat="1" ht="20.100000000000001" customHeight="1">
      <c r="B122" s="180">
        <v>85</v>
      </c>
      <c r="C122" s="197" t="s">
        <v>220</v>
      </c>
      <c r="D122" s="182"/>
      <c r="E122" s="183"/>
    </row>
    <row r="123" spans="2:5">
      <c r="B123" s="214"/>
      <c r="C123" s="172"/>
      <c r="D123" s="172"/>
      <c r="E123" s="172"/>
    </row>
    <row r="124" spans="2:5">
      <c r="B124" s="214"/>
      <c r="C124" s="172"/>
      <c r="D124" s="172"/>
      <c r="E124" s="172"/>
    </row>
    <row r="125" spans="2:5">
      <c r="B125" s="215"/>
      <c r="C125" s="172"/>
      <c r="D125" s="172"/>
      <c r="E125" s="172"/>
    </row>
    <row r="126" spans="2:5">
      <c r="B126" s="215"/>
      <c r="C126" s="172"/>
      <c r="D126" s="172"/>
      <c r="E126" s="172"/>
    </row>
    <row r="127" spans="2:5">
      <c r="B127" s="215"/>
      <c r="C127" s="172"/>
      <c r="D127" s="172"/>
      <c r="E127" s="172"/>
    </row>
    <row r="128" spans="2:5">
      <c r="B128" s="215"/>
      <c r="C128" s="172"/>
      <c r="D128" s="172"/>
      <c r="E128" s="172"/>
    </row>
    <row r="129" spans="2:5">
      <c r="B129" s="172"/>
      <c r="C129" s="172"/>
      <c r="D129" s="172"/>
      <c r="E129" s="172"/>
    </row>
    <row r="130" spans="2:5">
      <c r="B130" s="172"/>
      <c r="C130" s="172"/>
      <c r="D130" s="172"/>
      <c r="E130" s="172"/>
    </row>
    <row r="131" spans="2:5">
      <c r="B131" s="172"/>
      <c r="C131" s="172"/>
      <c r="D131" s="172"/>
      <c r="E131" s="172"/>
    </row>
    <row r="132" spans="2:5">
      <c r="B132" s="172"/>
      <c r="C132" s="172"/>
      <c r="D132" s="172"/>
      <c r="E132" s="172"/>
    </row>
    <row r="133" spans="2:5">
      <c r="B133" s="172"/>
      <c r="C133" s="172"/>
      <c r="D133" s="172"/>
      <c r="E133" s="172"/>
    </row>
    <row r="134" spans="2:5">
      <c r="B134" s="172"/>
      <c r="C134" s="172"/>
      <c r="D134" s="172"/>
      <c r="E134" s="172"/>
    </row>
    <row r="135" spans="2:5">
      <c r="B135" s="172"/>
      <c r="C135" s="172"/>
      <c r="D135" s="172"/>
      <c r="E135" s="172"/>
    </row>
    <row r="136" spans="2:5">
      <c r="B136" s="172"/>
      <c r="C136" s="172"/>
      <c r="D136" s="172"/>
      <c r="E136" s="172"/>
    </row>
    <row r="137" spans="2:5">
      <c r="B137" s="172"/>
      <c r="C137" s="172"/>
      <c r="D137" s="172"/>
      <c r="E137" s="172"/>
    </row>
    <row r="138" spans="2:5">
      <c r="B138" s="172"/>
      <c r="C138" s="172"/>
      <c r="D138" s="172"/>
      <c r="E138" s="172"/>
    </row>
    <row r="139" spans="2:5">
      <c r="B139" s="172"/>
      <c r="C139" s="172"/>
      <c r="D139" s="172"/>
      <c r="E139" s="172"/>
    </row>
    <row r="140" spans="2:5">
      <c r="B140" s="172"/>
      <c r="C140" s="172"/>
      <c r="D140" s="172"/>
      <c r="E140" s="172"/>
    </row>
    <row r="141" spans="2:5">
      <c r="B141" s="172"/>
      <c r="C141" s="172"/>
      <c r="D141" s="172"/>
      <c r="E141" s="172"/>
    </row>
    <row r="142" spans="2:5">
      <c r="B142" s="172"/>
      <c r="C142" s="172"/>
      <c r="D142" s="172"/>
      <c r="E142" s="172"/>
    </row>
    <row r="143" spans="2:5">
      <c r="B143" s="172"/>
      <c r="C143" s="172"/>
      <c r="D143" s="172"/>
      <c r="E143" s="172"/>
    </row>
    <row r="144" spans="2:5">
      <c r="B144" s="172"/>
      <c r="C144" s="172"/>
      <c r="D144" s="172"/>
      <c r="E144" s="172"/>
    </row>
    <row r="145" spans="2:5">
      <c r="B145" s="172"/>
      <c r="C145" s="172"/>
      <c r="D145" s="172"/>
      <c r="E145" s="172"/>
    </row>
    <row r="146" spans="2:5">
      <c r="B146" s="172"/>
      <c r="C146" s="172"/>
      <c r="D146" s="172"/>
      <c r="E146" s="172"/>
    </row>
  </sheetData>
  <mergeCells count="11">
    <mergeCell ref="B91:E91"/>
    <mergeCell ref="B102:E102"/>
    <mergeCell ref="B106:E106"/>
    <mergeCell ref="B111:E111"/>
    <mergeCell ref="B116:E116"/>
    <mergeCell ref="B78:E78"/>
    <mergeCell ref="B5:E5"/>
    <mergeCell ref="B17:E17"/>
    <mergeCell ref="B48:E48"/>
    <mergeCell ref="B58:E58"/>
    <mergeCell ref="B69:E69"/>
  </mergeCells>
  <hyperlinks>
    <hyperlink ref="F1" location="Índice!A1" display="Voltar ao Índice" xr:uid="{3609D413-80D2-45F7-AD81-DAEFFA36D884}"/>
  </hyperlinks>
  <pageMargins left="0.23622047244094491" right="0.23622047244094491" top="0.74803149606299213" bottom="0.74803149606299213" header="0.31496062992125984" footer="0.31496062992125984"/>
  <pageSetup paperSize="9" scale="75" orientation="landscape" r:id="rId1"/>
  <headerFooter>
    <oddHeader>&amp;CPT
Anexo VII</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5DF51-D606-4C31-8540-985D21BD4626}">
  <dimension ref="B1:J16"/>
  <sheetViews>
    <sheetView showGridLines="0" zoomScale="90" zoomScaleNormal="90" zoomScalePageLayoutView="70" workbookViewId="0">
      <selection activeCell="G1" sqref="G1"/>
    </sheetView>
  </sheetViews>
  <sheetFormatPr defaultColWidth="9.140625" defaultRowHeight="14.25"/>
  <cols>
    <col min="1" max="1" width="4.7109375" style="5" customWidth="1"/>
    <col min="2" max="2" width="9.140625" style="5"/>
    <col min="3" max="3" width="49.7109375" style="5" customWidth="1"/>
    <col min="4" max="5" width="18.140625" style="5" customWidth="1"/>
    <col min="6" max="6" width="5" style="139" customWidth="1"/>
    <col min="7" max="7" width="15.140625" style="5" customWidth="1"/>
    <col min="8" max="16384" width="9.140625" style="5"/>
  </cols>
  <sheetData>
    <row r="1" spans="2:10" ht="18.75">
      <c r="B1" s="3" t="s">
        <v>718</v>
      </c>
      <c r="G1" s="76" t="s">
        <v>917</v>
      </c>
    </row>
    <row r="2" spans="2:10">
      <c r="B2" s="172" t="s">
        <v>1098</v>
      </c>
    </row>
    <row r="3" spans="2:10">
      <c r="C3" s="22"/>
      <c r="D3" s="30"/>
      <c r="E3" s="30"/>
      <c r="F3" s="326"/>
    </row>
    <row r="4" spans="2:10" s="143" customFormat="1" ht="20.100000000000001" customHeight="1">
      <c r="B4" s="1553" t="s">
        <v>1989</v>
      </c>
      <c r="C4" s="1554"/>
      <c r="D4" s="297" t="s">
        <v>4</v>
      </c>
      <c r="E4" s="297" t="s">
        <v>5</v>
      </c>
      <c r="F4" s="327"/>
    </row>
    <row r="5" spans="2:10" s="143" customFormat="1" ht="20.100000000000001" customHeight="1" thickBot="1">
      <c r="B5" s="328"/>
      <c r="C5" s="329"/>
      <c r="D5" s="283" t="s">
        <v>764</v>
      </c>
      <c r="E5" s="283" t="s">
        <v>765</v>
      </c>
      <c r="F5" s="327"/>
    </row>
    <row r="6" spans="2:10" s="143" customFormat="1" ht="20.100000000000001" customHeight="1">
      <c r="B6" s="1555" t="s">
        <v>766</v>
      </c>
      <c r="C6" s="1555"/>
      <c r="D6" s="330"/>
      <c r="E6" s="330"/>
      <c r="F6" s="331"/>
      <c r="J6" s="78"/>
    </row>
    <row r="7" spans="2:10" s="143" customFormat="1" ht="20.100000000000001" customHeight="1">
      <c r="B7" s="180">
        <v>1</v>
      </c>
      <c r="C7" s="332" t="s">
        <v>1648</v>
      </c>
      <c r="D7" s="333"/>
      <c r="E7" s="333"/>
      <c r="F7" s="331"/>
    </row>
    <row r="8" spans="2:10" s="143" customFormat="1" ht="20.100000000000001" customHeight="1">
      <c r="B8" s="180">
        <v>2</v>
      </c>
      <c r="C8" s="332" t="s">
        <v>1649</v>
      </c>
      <c r="D8" s="333"/>
      <c r="E8" s="333"/>
      <c r="F8" s="331"/>
    </row>
    <row r="9" spans="2:10" s="143" customFormat="1" ht="20.100000000000001" customHeight="1">
      <c r="B9" s="180">
        <v>3</v>
      </c>
      <c r="C9" s="332" t="s">
        <v>1650</v>
      </c>
      <c r="D9" s="333"/>
      <c r="E9" s="333"/>
      <c r="F9" s="331"/>
    </row>
    <row r="10" spans="2:10" s="143" customFormat="1" ht="20.100000000000001" customHeight="1">
      <c r="B10" s="180">
        <v>4</v>
      </c>
      <c r="C10" s="332" t="s">
        <v>767</v>
      </c>
      <c r="D10" s="333"/>
      <c r="E10" s="333"/>
      <c r="F10" s="331"/>
    </row>
    <row r="11" spans="2:10" s="143" customFormat="1" ht="20.100000000000001" customHeight="1">
      <c r="B11" s="180">
        <v>5</v>
      </c>
      <c r="C11" s="332" t="s">
        <v>768</v>
      </c>
      <c r="D11" s="333"/>
      <c r="E11" s="333"/>
      <c r="F11" s="331"/>
    </row>
    <row r="12" spans="2:10" s="143" customFormat="1" ht="20.100000000000001" customHeight="1">
      <c r="B12" s="180">
        <v>6</v>
      </c>
      <c r="C12" s="334" t="s">
        <v>769</v>
      </c>
      <c r="D12" s="333"/>
      <c r="E12" s="333"/>
      <c r="F12" s="331"/>
    </row>
    <row r="13" spans="2:10" s="143" customFormat="1" ht="20.100000000000001" customHeight="1">
      <c r="B13" s="1556" t="s">
        <v>770</v>
      </c>
      <c r="C13" s="1556"/>
      <c r="D13" s="335"/>
      <c r="E13" s="335"/>
      <c r="F13" s="331"/>
    </row>
    <row r="14" spans="2:10" s="143" customFormat="1" ht="20.100000000000001" customHeight="1">
      <c r="B14" s="180">
        <v>7</v>
      </c>
      <c r="C14" s="332" t="s">
        <v>771</v>
      </c>
      <c r="D14" s="333"/>
      <c r="E14" s="333"/>
      <c r="F14" s="331"/>
      <c r="J14" s="78"/>
    </row>
    <row r="15" spans="2:10" s="143" customFormat="1" ht="20.100000000000001" customHeight="1">
      <c r="B15" s="336">
        <v>8</v>
      </c>
      <c r="C15" s="337" t="s">
        <v>772</v>
      </c>
      <c r="D15" s="338"/>
      <c r="E15" s="338"/>
      <c r="F15" s="331"/>
    </row>
    <row r="16" spans="2:10">
      <c r="B16" s="172"/>
      <c r="C16" s="172"/>
      <c r="D16" s="172"/>
      <c r="E16" s="172"/>
      <c r="F16" s="339"/>
    </row>
  </sheetData>
  <mergeCells count="3">
    <mergeCell ref="B4:C4"/>
    <mergeCell ref="B6:C6"/>
    <mergeCell ref="B13:C13"/>
  </mergeCells>
  <hyperlinks>
    <hyperlink ref="G1" location="Índice!A1" display="Voltar ao Índice" xr:uid="{7E5A7F33-4A58-444C-BB08-F8A9F7E7BB6C}"/>
  </hyperlinks>
  <pageMargins left="0.70866141732283472" right="0.70866141732283472" top="0.74803149606299213" bottom="0.74803149606299213" header="0.31496062992125984" footer="0.31496062992125984"/>
  <pageSetup paperSize="9" fitToWidth="0" fitToHeight="0" orientation="landscape" r:id="rId1"/>
  <headerFooter>
    <oddHeader>&amp;CPT
Anexo XXV</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1CFBC-8BAF-4481-BE84-7AC045D71AF8}">
  <sheetPr>
    <pageSetUpPr fitToPage="1"/>
  </sheetPr>
  <dimension ref="B1:G18"/>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8.140625" style="5" customWidth="1"/>
    <col min="3" max="3" width="55" style="5" customWidth="1"/>
    <col min="4" max="4" width="28.5703125" style="172" customWidth="1"/>
    <col min="5" max="5" width="9.140625" style="5" customWidth="1"/>
    <col min="6" max="6" width="4.7109375" style="5" customWidth="1"/>
    <col min="7" max="7" width="14.85546875" style="5" customWidth="1"/>
    <col min="8" max="8" width="11.85546875" style="5" customWidth="1"/>
    <col min="9" max="16384" width="9.140625" style="5"/>
  </cols>
  <sheetData>
    <row r="1" spans="2:7" ht="36.75" customHeight="1">
      <c r="B1" s="1522" t="s">
        <v>719</v>
      </c>
      <c r="C1" s="1522"/>
      <c r="D1" s="1522"/>
      <c r="E1" s="1522"/>
      <c r="G1" s="76" t="s">
        <v>917</v>
      </c>
    </row>
    <row r="2" spans="2:7">
      <c r="B2" s="172" t="s">
        <v>1098</v>
      </c>
    </row>
    <row r="3" spans="2:7" s="143" customFormat="1">
      <c r="B3" s="172"/>
      <c r="C3" s="79"/>
      <c r="D3" s="175"/>
      <c r="G3" s="170"/>
    </row>
    <row r="4" spans="2:7" s="143" customFormat="1" ht="20.25" customHeight="1">
      <c r="B4" s="1553" t="s">
        <v>21</v>
      </c>
      <c r="C4" s="1554"/>
      <c r="D4" s="287" t="s">
        <v>4</v>
      </c>
      <c r="G4" s="155"/>
    </row>
    <row r="5" spans="2:7" s="174" customFormat="1" ht="39" customHeight="1" thickBot="1">
      <c r="B5" s="288"/>
      <c r="C5" s="288"/>
      <c r="D5" s="340" t="s">
        <v>726</v>
      </c>
      <c r="F5" s="433"/>
      <c r="G5" s="441"/>
    </row>
    <row r="6" spans="2:7" s="224" customFormat="1" ht="20.100000000000001" customHeight="1">
      <c r="B6" s="341">
        <v>1</v>
      </c>
      <c r="C6" s="342" t="s">
        <v>773</v>
      </c>
      <c r="D6" s="323"/>
    </row>
    <row r="7" spans="2:7" s="224" customFormat="1" ht="20.100000000000001" customHeight="1">
      <c r="B7" s="228">
        <v>2</v>
      </c>
      <c r="C7" s="198" t="s">
        <v>774</v>
      </c>
      <c r="D7" s="198"/>
    </row>
    <row r="8" spans="2:7" s="224" customFormat="1" ht="20.100000000000001" customHeight="1">
      <c r="B8" s="228">
        <v>3</v>
      </c>
      <c r="C8" s="198" t="s">
        <v>775</v>
      </c>
      <c r="D8" s="198"/>
    </row>
    <row r="9" spans="2:7" s="224" customFormat="1" ht="20.100000000000001" customHeight="1">
      <c r="B9" s="228">
        <v>4</v>
      </c>
      <c r="C9" s="198" t="s">
        <v>776</v>
      </c>
      <c r="D9" s="198"/>
    </row>
    <row r="10" spans="2:7" s="224" customFormat="1" ht="20.100000000000001" customHeight="1">
      <c r="B10" s="228">
        <v>5</v>
      </c>
      <c r="C10" s="198" t="s">
        <v>777</v>
      </c>
      <c r="D10" s="198"/>
    </row>
    <row r="11" spans="2:7" s="224" customFormat="1" ht="20.100000000000001" customHeight="1">
      <c r="B11" s="228">
        <v>6</v>
      </c>
      <c r="C11" s="198" t="s">
        <v>778</v>
      </c>
      <c r="D11" s="198"/>
    </row>
    <row r="12" spans="2:7" s="224" customFormat="1" ht="20.100000000000001" customHeight="1">
      <c r="B12" s="228">
        <v>7</v>
      </c>
      <c r="C12" s="198" t="s">
        <v>779</v>
      </c>
      <c r="D12" s="198"/>
    </row>
    <row r="13" spans="2:7" s="224" customFormat="1" ht="20.100000000000001" customHeight="1">
      <c r="B13" s="228">
        <v>8</v>
      </c>
      <c r="C13" s="198" t="s">
        <v>630</v>
      </c>
      <c r="D13" s="198"/>
    </row>
    <row r="14" spans="2:7" s="224" customFormat="1" ht="20.100000000000001" customHeight="1" thickBot="1">
      <c r="B14" s="343">
        <v>9</v>
      </c>
      <c r="C14" s="344" t="s">
        <v>780</v>
      </c>
      <c r="D14" s="345"/>
    </row>
    <row r="15" spans="2:7" s="172" customFormat="1"/>
    <row r="16" spans="2:7" s="172" customFormat="1"/>
    <row r="17" s="172" customFormat="1"/>
    <row r="18" s="172" customFormat="1"/>
  </sheetData>
  <mergeCells count="2">
    <mergeCell ref="B4:C4"/>
    <mergeCell ref="B1:E1"/>
  </mergeCells>
  <hyperlinks>
    <hyperlink ref="G1" location="Índice!A1" display="Voltar ao Índice" xr:uid="{171D22DB-4CC7-49AE-B52D-A9C5AFF8C301}"/>
  </hyperlinks>
  <pageMargins left="0.70866141732283472" right="0.70866141732283472" top="0.74803149606299213" bottom="0.74803149606299213" header="0.31496062992125984" footer="0.31496062992125984"/>
  <pageSetup paperSize="9" scale="85" orientation="landscape" r:id="rId1"/>
  <headerFooter>
    <oddHeader>&amp;CPT
Anexo XXV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A2D5D-DD92-49DE-B3F3-E58A702964FC}">
  <sheetPr>
    <pageSetUpPr fitToPage="1"/>
  </sheetPr>
  <dimension ref="B1:G25"/>
  <sheetViews>
    <sheetView showGridLines="0" zoomScale="90" zoomScaleNormal="90" zoomScalePageLayoutView="60" workbookViewId="0">
      <selection activeCell="J2" sqref="J2"/>
    </sheetView>
  </sheetViews>
  <sheetFormatPr defaultColWidth="9.140625" defaultRowHeight="14.25"/>
  <cols>
    <col min="1" max="1" width="4.7109375" style="1" customWidth="1"/>
    <col min="2" max="2" width="9.140625" style="1"/>
    <col min="3" max="3" width="95.5703125" style="1" customWidth="1"/>
    <col min="4" max="4" width="17.7109375" style="1" customWidth="1"/>
    <col min="5" max="5" width="18.7109375" style="1" customWidth="1"/>
    <col min="6" max="6" width="4.7109375" style="1" customWidth="1"/>
    <col min="7" max="7" width="14.28515625" style="1" customWidth="1"/>
    <col min="8" max="16384" width="9.140625" style="1"/>
  </cols>
  <sheetData>
    <row r="1" spans="2:7" ht="18.75">
      <c r="B1" s="3" t="s">
        <v>720</v>
      </c>
      <c r="G1" s="76" t="s">
        <v>917</v>
      </c>
    </row>
    <row r="2" spans="2:7">
      <c r="B2" s="172" t="s">
        <v>1098</v>
      </c>
      <c r="C2" s="172"/>
      <c r="D2" s="172"/>
      <c r="E2" s="172"/>
    </row>
    <row r="3" spans="2:7" s="2" customFormat="1" ht="20.100000000000001" customHeight="1">
      <c r="B3" s="175"/>
      <c r="C3" s="346"/>
      <c r="D3" s="225" t="s">
        <v>4</v>
      </c>
      <c r="E3" s="225" t="s">
        <v>5</v>
      </c>
    </row>
    <row r="4" spans="2:7" s="2" customFormat="1" ht="27.95" customHeight="1" thickBot="1">
      <c r="B4" s="291"/>
      <c r="C4" s="347"/>
      <c r="D4" s="291" t="s">
        <v>781</v>
      </c>
      <c r="E4" s="291" t="s">
        <v>726</v>
      </c>
    </row>
    <row r="5" spans="2:7" s="2" customFormat="1" ht="20.100000000000001" customHeight="1">
      <c r="B5" s="348">
        <v>1</v>
      </c>
      <c r="C5" s="807" t="s">
        <v>782</v>
      </c>
      <c r="D5" s="1364"/>
      <c r="E5" s="1365">
        <v>6861.7639200000003</v>
      </c>
    </row>
    <row r="6" spans="2:7" s="2" customFormat="1" ht="20.100000000000001" customHeight="1">
      <c r="B6" s="228">
        <v>2</v>
      </c>
      <c r="C6" s="1068" t="s">
        <v>783</v>
      </c>
      <c r="D6" s="1090">
        <v>214208.91194999998</v>
      </c>
      <c r="E6" s="1090">
        <v>6861.7639200000003</v>
      </c>
    </row>
    <row r="7" spans="2:7" s="2" customFormat="1" ht="20.100000000000001" customHeight="1">
      <c r="B7" s="228">
        <v>3</v>
      </c>
      <c r="C7" s="808" t="s">
        <v>784</v>
      </c>
      <c r="D7" s="1090">
        <v>211578.72248</v>
      </c>
      <c r="E7" s="1090">
        <v>4231.5744500000001</v>
      </c>
    </row>
    <row r="8" spans="2:7" s="2" customFormat="1" ht="20.100000000000001" customHeight="1">
      <c r="B8" s="228">
        <v>4</v>
      </c>
      <c r="C8" s="808" t="s">
        <v>785</v>
      </c>
      <c r="D8" s="1090">
        <v>0</v>
      </c>
      <c r="E8" s="1090">
        <v>0</v>
      </c>
    </row>
    <row r="9" spans="2:7" s="2" customFormat="1" ht="20.100000000000001" customHeight="1">
      <c r="B9" s="228">
        <v>5</v>
      </c>
      <c r="C9" s="808" t="s">
        <v>786</v>
      </c>
      <c r="D9" s="1090">
        <v>2630.1894700000003</v>
      </c>
      <c r="E9" s="1090">
        <v>2630.1894700000003</v>
      </c>
    </row>
    <row r="10" spans="2:7" s="2" customFormat="1" ht="20.100000000000001" customHeight="1">
      <c r="B10" s="228">
        <v>6</v>
      </c>
      <c r="C10" s="808" t="s">
        <v>787</v>
      </c>
      <c r="D10" s="1090">
        <v>0</v>
      </c>
      <c r="E10" s="1090">
        <v>0</v>
      </c>
    </row>
    <row r="11" spans="2:7" s="2" customFormat="1" ht="20.100000000000001" customHeight="1">
      <c r="B11" s="228">
        <v>7</v>
      </c>
      <c r="C11" s="1068" t="s">
        <v>788</v>
      </c>
      <c r="D11" s="1090">
        <v>194542.42103</v>
      </c>
      <c r="E11" s="1366"/>
    </row>
    <row r="12" spans="2:7" s="2" customFormat="1" ht="20.100000000000001" customHeight="1">
      <c r="B12" s="228">
        <v>8</v>
      </c>
      <c r="C12" s="1068" t="s">
        <v>789</v>
      </c>
      <c r="D12" s="1090">
        <v>0</v>
      </c>
      <c r="E12" s="1090">
        <v>0</v>
      </c>
    </row>
    <row r="13" spans="2:7" s="2" customFormat="1" ht="20.100000000000001" customHeight="1">
      <c r="B13" s="228">
        <v>9</v>
      </c>
      <c r="C13" s="1068" t="s">
        <v>790</v>
      </c>
      <c r="D13" s="1090">
        <v>0</v>
      </c>
      <c r="E13" s="1090">
        <v>0</v>
      </c>
    </row>
    <row r="14" spans="2:7" s="2" customFormat="1" ht="20.100000000000001" customHeight="1">
      <c r="B14" s="281">
        <v>10</v>
      </c>
      <c r="C14" s="629" t="s">
        <v>791</v>
      </c>
      <c r="D14" s="1367">
        <v>0</v>
      </c>
      <c r="E14" s="1367">
        <v>0</v>
      </c>
    </row>
    <row r="15" spans="2:7" s="2" customFormat="1" ht="20.100000000000001" customHeight="1">
      <c r="B15" s="349">
        <v>11</v>
      </c>
      <c r="C15" s="350" t="s">
        <v>792</v>
      </c>
      <c r="D15" s="1022"/>
      <c r="E15" s="1023">
        <v>0</v>
      </c>
    </row>
    <row r="16" spans="2:7" s="2" customFormat="1" ht="20.100000000000001" customHeight="1">
      <c r="B16" s="280">
        <v>12</v>
      </c>
      <c r="C16" s="824" t="s">
        <v>793</v>
      </c>
      <c r="D16" s="1368">
        <v>0</v>
      </c>
      <c r="E16" s="1368">
        <v>0</v>
      </c>
    </row>
    <row r="17" spans="2:5" s="2" customFormat="1" ht="20.100000000000001" customHeight="1">
      <c r="B17" s="228">
        <v>13</v>
      </c>
      <c r="C17" s="808" t="s">
        <v>784</v>
      </c>
      <c r="D17" s="1090">
        <v>0</v>
      </c>
      <c r="E17" s="1090">
        <v>0</v>
      </c>
    </row>
    <row r="18" spans="2:5" s="2" customFormat="1" ht="20.100000000000001" customHeight="1">
      <c r="B18" s="228">
        <v>14</v>
      </c>
      <c r="C18" s="808" t="s">
        <v>785</v>
      </c>
      <c r="D18" s="1090">
        <v>0</v>
      </c>
      <c r="E18" s="1090">
        <v>0</v>
      </c>
    </row>
    <row r="19" spans="2:5" s="2" customFormat="1" ht="20.100000000000001" customHeight="1">
      <c r="B19" s="228">
        <v>15</v>
      </c>
      <c r="C19" s="808" t="s">
        <v>786</v>
      </c>
      <c r="D19" s="1090">
        <v>0</v>
      </c>
      <c r="E19" s="1090">
        <v>0</v>
      </c>
    </row>
    <row r="20" spans="2:5" s="2" customFormat="1" ht="20.100000000000001" customHeight="1">
      <c r="B20" s="228">
        <v>16</v>
      </c>
      <c r="C20" s="808" t="s">
        <v>787</v>
      </c>
      <c r="D20" s="1090">
        <v>0</v>
      </c>
      <c r="E20" s="1090">
        <v>0</v>
      </c>
    </row>
    <row r="21" spans="2:5" s="2" customFormat="1" ht="20.100000000000001" customHeight="1">
      <c r="B21" s="228">
        <v>17</v>
      </c>
      <c r="C21" s="1068" t="s">
        <v>788</v>
      </c>
      <c r="D21" s="1090">
        <v>0</v>
      </c>
      <c r="E21" s="1366"/>
    </row>
    <row r="22" spans="2:5" s="2" customFormat="1" ht="20.100000000000001" customHeight="1">
      <c r="B22" s="228">
        <v>18</v>
      </c>
      <c r="C22" s="1068" t="s">
        <v>789</v>
      </c>
      <c r="D22" s="1090">
        <v>0</v>
      </c>
      <c r="E22" s="1090">
        <v>0</v>
      </c>
    </row>
    <row r="23" spans="2:5" s="2" customFormat="1" ht="20.100000000000001" customHeight="1">
      <c r="B23" s="281">
        <v>19</v>
      </c>
      <c r="C23" s="629" t="s">
        <v>790</v>
      </c>
      <c r="D23" s="1367">
        <v>0</v>
      </c>
      <c r="E23" s="1367">
        <v>0</v>
      </c>
    </row>
    <row r="24" spans="2:5" s="2" customFormat="1" ht="20.100000000000001" customHeight="1" thickBot="1">
      <c r="B24" s="351">
        <v>20</v>
      </c>
      <c r="C24" s="816" t="s">
        <v>791</v>
      </c>
      <c r="D24" s="1369">
        <v>0</v>
      </c>
      <c r="E24" s="1369">
        <v>0</v>
      </c>
    </row>
    <row r="25" spans="2:5">
      <c r="B25" s="172"/>
      <c r="C25" s="172"/>
      <c r="D25" s="172"/>
      <c r="E25" s="172"/>
    </row>
  </sheetData>
  <hyperlinks>
    <hyperlink ref="G1" location="Índice!A1" display="Voltar ao Índice" xr:uid="{3C9DC4F7-160F-4AF8-9D7F-453C8596AFE4}"/>
  </hyperlinks>
  <pageMargins left="0.70866141732283472" right="0.70866141732283472" top="0.74803149606299213" bottom="0.74803149606299213" header="0.31496062992125984" footer="0.31496062992125984"/>
  <pageSetup paperSize="9" scale="91" orientation="landscape" r:id="rId1"/>
  <headerFooter>
    <oddHeader>&amp;CPT 
Anexo XXV</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2D207-07AB-4ED2-B392-55E545490557}">
  <sheetPr>
    <pageSetUpPr fitToPage="1"/>
  </sheetPr>
  <dimension ref="B1:T33"/>
  <sheetViews>
    <sheetView showGridLines="0" topLeftCell="A7" zoomScale="90" zoomScaleNormal="90" zoomScalePageLayoutView="70" workbookViewId="0">
      <selection sqref="A1:XFD30"/>
    </sheetView>
  </sheetViews>
  <sheetFormatPr defaultColWidth="8.7109375" defaultRowHeight="14.25"/>
  <cols>
    <col min="1" max="1" width="4.7109375" style="5" customWidth="1"/>
    <col min="2" max="2" width="5.85546875" style="5" customWidth="1"/>
    <col min="3" max="3" width="34.28515625" style="5" customWidth="1"/>
    <col min="4" max="18" width="12.28515625" style="5" customWidth="1"/>
    <col min="19" max="19" width="4.7109375" style="5" customWidth="1"/>
    <col min="20" max="20" width="11.85546875" style="5" customWidth="1"/>
    <col min="21" max="16384" width="8.7109375" style="5"/>
  </cols>
  <sheetData>
    <row r="1" spans="2:20" ht="24">
      <c r="B1" s="3" t="s">
        <v>452</v>
      </c>
      <c r="T1" s="76" t="s">
        <v>917</v>
      </c>
    </row>
    <row r="2" spans="2:20" ht="20.100000000000001" customHeight="1">
      <c r="B2" s="172" t="s">
        <v>1098</v>
      </c>
      <c r="C2" s="142"/>
      <c r="D2" s="142"/>
      <c r="E2" s="142"/>
      <c r="F2" s="142"/>
      <c r="G2" s="142"/>
      <c r="H2" s="142"/>
      <c r="I2" s="142"/>
      <c r="J2" s="142"/>
      <c r="K2" s="142"/>
      <c r="L2" s="142"/>
      <c r="M2" s="142"/>
      <c r="N2" s="142"/>
      <c r="O2" s="142"/>
      <c r="P2" s="142"/>
      <c r="Q2" s="142"/>
      <c r="R2" s="142"/>
    </row>
    <row r="3" spans="2:20" s="143" customFormat="1" ht="12.75">
      <c r="B3" s="13"/>
    </row>
    <row r="4" spans="2:20" s="174" customFormat="1" ht="12.75">
      <c r="B4" s="286"/>
      <c r="C4" s="286"/>
      <c r="D4" s="297" t="s">
        <v>4</v>
      </c>
      <c r="E4" s="297" t="s">
        <v>5</v>
      </c>
      <c r="F4" s="297" t="s">
        <v>6</v>
      </c>
      <c r="G4" s="297" t="s">
        <v>41</v>
      </c>
      <c r="H4" s="297" t="s">
        <v>42</v>
      </c>
      <c r="I4" s="297" t="s">
        <v>96</v>
      </c>
      <c r="J4" s="297" t="s">
        <v>97</v>
      </c>
      <c r="K4" s="297" t="s">
        <v>98</v>
      </c>
      <c r="L4" s="297" t="s">
        <v>226</v>
      </c>
      <c r="M4" s="297" t="s">
        <v>227</v>
      </c>
      <c r="N4" s="297" t="s">
        <v>228</v>
      </c>
      <c r="O4" s="297" t="s">
        <v>229</v>
      </c>
      <c r="P4" s="297" t="s">
        <v>230</v>
      </c>
      <c r="Q4" s="297" t="s">
        <v>453</v>
      </c>
      <c r="R4" s="297" t="s">
        <v>454</v>
      </c>
      <c r="S4" s="433"/>
    </row>
    <row r="5" spans="2:20" s="174" customFormat="1" ht="33.950000000000003" customHeight="1">
      <c r="B5" s="286"/>
      <c r="C5" s="286"/>
      <c r="D5" s="1557" t="s">
        <v>455</v>
      </c>
      <c r="E5" s="1557"/>
      <c r="F5" s="1557"/>
      <c r="G5" s="1557"/>
      <c r="H5" s="1557"/>
      <c r="I5" s="1557"/>
      <c r="J5" s="1557" t="s">
        <v>456</v>
      </c>
      <c r="K5" s="1557"/>
      <c r="L5" s="1557"/>
      <c r="M5" s="1557"/>
      <c r="N5" s="1557"/>
      <c r="O5" s="1557"/>
      <c r="P5" s="1557" t="s">
        <v>457</v>
      </c>
      <c r="Q5" s="1557" t="s">
        <v>458</v>
      </c>
      <c r="R5" s="1557"/>
      <c r="S5" s="433"/>
    </row>
    <row r="6" spans="2:20" s="174" customFormat="1" ht="57.95" customHeight="1">
      <c r="B6" s="286"/>
      <c r="C6" s="286"/>
      <c r="D6" s="1557" t="s">
        <v>459</v>
      </c>
      <c r="E6" s="1557"/>
      <c r="F6" s="1557"/>
      <c r="G6" s="1557" t="s">
        <v>460</v>
      </c>
      <c r="H6" s="1557"/>
      <c r="I6" s="1557"/>
      <c r="J6" s="1557" t="s">
        <v>461</v>
      </c>
      <c r="K6" s="1557"/>
      <c r="L6" s="1557"/>
      <c r="M6" s="1557" t="s">
        <v>462</v>
      </c>
      <c r="N6" s="1557"/>
      <c r="O6" s="1557"/>
      <c r="P6" s="1557"/>
      <c r="Q6" s="1557" t="s">
        <v>463</v>
      </c>
      <c r="R6" s="1557" t="s">
        <v>464</v>
      </c>
      <c r="S6" s="433"/>
    </row>
    <row r="7" spans="2:20" s="174" customFormat="1" ht="25.5" customHeight="1" thickBot="1">
      <c r="B7" s="286"/>
      <c r="C7" s="286"/>
      <c r="D7" s="353"/>
      <c r="E7" s="354" t="s">
        <v>465</v>
      </c>
      <c r="F7" s="354" t="s">
        <v>466</v>
      </c>
      <c r="G7" s="353"/>
      <c r="H7" s="354" t="s">
        <v>466</v>
      </c>
      <c r="I7" s="354" t="s">
        <v>467</v>
      </c>
      <c r="J7" s="353"/>
      <c r="K7" s="354" t="s">
        <v>465</v>
      </c>
      <c r="L7" s="354" t="s">
        <v>466</v>
      </c>
      <c r="M7" s="353"/>
      <c r="N7" s="354" t="s">
        <v>466</v>
      </c>
      <c r="O7" s="354" t="s">
        <v>467</v>
      </c>
      <c r="P7" s="353"/>
      <c r="Q7" s="1547"/>
      <c r="R7" s="1547"/>
      <c r="S7" s="433"/>
    </row>
    <row r="8" spans="2:20" s="224" customFormat="1" ht="20.100000000000001" customHeight="1">
      <c r="B8" s="857" t="s">
        <v>468</v>
      </c>
      <c r="C8" s="1067" t="s">
        <v>469</v>
      </c>
      <c r="D8" s="1223">
        <v>7552606.4195600003</v>
      </c>
      <c r="E8" s="1223">
        <v>7552606.4195600003</v>
      </c>
      <c r="F8" s="1224">
        <v>0</v>
      </c>
      <c r="G8" s="1224">
        <v>0</v>
      </c>
      <c r="H8" s="1224">
        <v>0</v>
      </c>
      <c r="I8" s="1224">
        <v>0</v>
      </c>
      <c r="J8" s="1224">
        <v>0</v>
      </c>
      <c r="K8" s="1224">
        <v>0</v>
      </c>
      <c r="L8" s="1224">
        <v>0</v>
      </c>
      <c r="M8" s="1224">
        <v>0</v>
      </c>
      <c r="N8" s="1224">
        <v>0</v>
      </c>
      <c r="O8" s="1224">
        <v>0</v>
      </c>
      <c r="P8" s="1224">
        <v>0</v>
      </c>
      <c r="Q8" s="1224">
        <v>0</v>
      </c>
      <c r="R8" s="1224">
        <v>0</v>
      </c>
    </row>
    <row r="9" spans="2:20" s="224" customFormat="1" ht="20.100000000000001" customHeight="1">
      <c r="B9" s="626" t="s">
        <v>246</v>
      </c>
      <c r="C9" s="1068" t="s">
        <v>470</v>
      </c>
      <c r="D9" s="1225">
        <v>54623356.081709996</v>
      </c>
      <c r="E9" s="1225">
        <v>46562949.338469997</v>
      </c>
      <c r="F9" s="1225">
        <v>7978979.4566599997</v>
      </c>
      <c r="G9" s="1225">
        <v>2752414.4791300003</v>
      </c>
      <c r="H9" s="1225">
        <v>0</v>
      </c>
      <c r="I9" s="1225">
        <v>2686267.2886300003</v>
      </c>
      <c r="J9" s="1225">
        <v>-492178.67342000001</v>
      </c>
      <c r="K9" s="1225">
        <v>-207508.70650999999</v>
      </c>
      <c r="L9" s="1225">
        <v>-289658.65555000002</v>
      </c>
      <c r="M9" s="1225">
        <v>-1368965.5619899998</v>
      </c>
      <c r="N9" s="1225">
        <v>0</v>
      </c>
      <c r="O9" s="1225">
        <v>-1336611.8028299999</v>
      </c>
      <c r="P9" s="1225">
        <v>0</v>
      </c>
      <c r="Q9" s="1225">
        <v>40580267.170330003</v>
      </c>
      <c r="R9" s="1225">
        <v>1096673.59366</v>
      </c>
    </row>
    <row r="10" spans="2:20" s="224" customFormat="1" ht="20.100000000000001" customHeight="1">
      <c r="B10" s="836" t="s">
        <v>248</v>
      </c>
      <c r="C10" s="837" t="s">
        <v>471</v>
      </c>
      <c r="D10" s="1225">
        <v>101582.83668000001</v>
      </c>
      <c r="E10" s="1225">
        <v>101582.83668000001</v>
      </c>
      <c r="F10" s="1225">
        <v>0</v>
      </c>
      <c r="G10" s="1225">
        <v>0</v>
      </c>
      <c r="H10" s="1225">
        <v>0</v>
      </c>
      <c r="I10" s="1225">
        <v>0</v>
      </c>
      <c r="J10" s="1225">
        <v>0</v>
      </c>
      <c r="K10" s="1225">
        <v>0</v>
      </c>
      <c r="L10" s="1225">
        <v>0</v>
      </c>
      <c r="M10" s="1225">
        <v>0</v>
      </c>
      <c r="N10" s="1225">
        <v>0</v>
      </c>
      <c r="O10" s="1225">
        <v>0</v>
      </c>
      <c r="P10" s="1225">
        <v>0</v>
      </c>
      <c r="Q10" s="1225">
        <v>0</v>
      </c>
      <c r="R10" s="1225">
        <v>0</v>
      </c>
    </row>
    <row r="11" spans="2:20" s="224" customFormat="1" ht="20.100000000000001" customHeight="1">
      <c r="B11" s="836" t="s">
        <v>472</v>
      </c>
      <c r="C11" s="837" t="s">
        <v>473</v>
      </c>
      <c r="D11" s="1225">
        <v>1224767.1016500001</v>
      </c>
      <c r="E11" s="1225">
        <v>959062.08779000002</v>
      </c>
      <c r="F11" s="1225">
        <v>265705.01386000001</v>
      </c>
      <c r="G11" s="1225">
        <v>0</v>
      </c>
      <c r="H11" s="1225">
        <v>0</v>
      </c>
      <c r="I11" s="1225">
        <v>0</v>
      </c>
      <c r="J11" s="1225">
        <v>-3927.0882200000001</v>
      </c>
      <c r="K11" s="1225">
        <v>-1150.8625500000001</v>
      </c>
      <c r="L11" s="1225">
        <v>-2776.2256699999998</v>
      </c>
      <c r="M11" s="1225">
        <v>0</v>
      </c>
      <c r="N11" s="1225">
        <v>0</v>
      </c>
      <c r="O11" s="1225">
        <v>0</v>
      </c>
      <c r="P11" s="1225">
        <v>0</v>
      </c>
      <c r="Q11" s="1225">
        <v>337791.88234000001</v>
      </c>
      <c r="R11" s="1225">
        <v>0</v>
      </c>
    </row>
    <row r="12" spans="2:20" s="224" customFormat="1" ht="20.100000000000001" customHeight="1">
      <c r="B12" s="836" t="s">
        <v>474</v>
      </c>
      <c r="C12" s="837" t="s">
        <v>475</v>
      </c>
      <c r="D12" s="1225">
        <v>333038.12810000003</v>
      </c>
      <c r="E12" s="1225">
        <v>327850.85127999994</v>
      </c>
      <c r="F12" s="1225">
        <v>5187.27682</v>
      </c>
      <c r="G12" s="1225">
        <v>0</v>
      </c>
      <c r="H12" s="1225">
        <v>0</v>
      </c>
      <c r="I12" s="1225">
        <v>0</v>
      </c>
      <c r="J12" s="1225">
        <v>-1067.27946</v>
      </c>
      <c r="K12" s="1225">
        <v>-56.653040000000004</v>
      </c>
      <c r="L12" s="1225">
        <v>-1010.6264200000001</v>
      </c>
      <c r="M12" s="1225">
        <v>0</v>
      </c>
      <c r="N12" s="1225">
        <v>0</v>
      </c>
      <c r="O12" s="1225">
        <v>0</v>
      </c>
      <c r="P12" s="1225">
        <v>0</v>
      </c>
      <c r="Q12" s="1225">
        <v>0</v>
      </c>
      <c r="R12" s="1225">
        <v>0</v>
      </c>
    </row>
    <row r="13" spans="2:20" s="224" customFormat="1" ht="20.100000000000001" customHeight="1">
      <c r="B13" s="836" t="s">
        <v>476</v>
      </c>
      <c r="C13" s="837" t="s">
        <v>477</v>
      </c>
      <c r="D13" s="1225">
        <v>986946.62007000006</v>
      </c>
      <c r="E13" s="1225">
        <v>787436.5769199999</v>
      </c>
      <c r="F13" s="1225">
        <v>199510.04315000001</v>
      </c>
      <c r="G13" s="1225">
        <v>169827.44372000001</v>
      </c>
      <c r="H13" s="1225">
        <v>0</v>
      </c>
      <c r="I13" s="1225">
        <v>169827.44372000001</v>
      </c>
      <c r="J13" s="1225">
        <v>-9642.7226599999995</v>
      </c>
      <c r="K13" s="1225">
        <v>-4330.0083700000005</v>
      </c>
      <c r="L13" s="1225">
        <v>-5312.7142899999999</v>
      </c>
      <c r="M13" s="1225">
        <v>-110024.45765000001</v>
      </c>
      <c r="N13" s="1225">
        <v>0</v>
      </c>
      <c r="O13" s="1225">
        <v>-110024.45765000001</v>
      </c>
      <c r="P13" s="1225">
        <v>0</v>
      </c>
      <c r="Q13" s="1225">
        <v>754536.24773000006</v>
      </c>
      <c r="R13" s="1225">
        <v>58603.72939</v>
      </c>
    </row>
    <row r="14" spans="2:20" s="224" customFormat="1" ht="20.100000000000001" customHeight="1">
      <c r="B14" s="836" t="s">
        <v>478</v>
      </c>
      <c r="C14" s="837" t="s">
        <v>479</v>
      </c>
      <c r="D14" s="1225">
        <v>18463976.517529998</v>
      </c>
      <c r="E14" s="1225">
        <v>14233069.614120001</v>
      </c>
      <c r="F14" s="1225">
        <v>4227875.2018400002</v>
      </c>
      <c r="G14" s="1225">
        <v>1475484.5077500001</v>
      </c>
      <c r="H14" s="1225">
        <v>0</v>
      </c>
      <c r="I14" s="1225">
        <v>1474551.82464</v>
      </c>
      <c r="J14" s="1225">
        <v>-364936.14554</v>
      </c>
      <c r="K14" s="1225">
        <v>-145548.82899000001</v>
      </c>
      <c r="L14" s="1225">
        <v>-219387.31655000002</v>
      </c>
      <c r="M14" s="1225">
        <v>-777439.11913999997</v>
      </c>
      <c r="N14" s="1225">
        <v>0</v>
      </c>
      <c r="O14" s="1225">
        <v>-777381.39092999999</v>
      </c>
      <c r="P14" s="1225">
        <v>0</v>
      </c>
      <c r="Q14" s="1225">
        <v>13636238.798279999</v>
      </c>
      <c r="R14" s="1225">
        <v>652216.00639999995</v>
      </c>
    </row>
    <row r="15" spans="2:20" s="224" customFormat="1" ht="20.100000000000001" customHeight="1">
      <c r="B15" s="836" t="s">
        <v>480</v>
      </c>
      <c r="C15" s="872" t="s">
        <v>481</v>
      </c>
      <c r="D15" s="1225">
        <v>14604484.451960001</v>
      </c>
      <c r="E15" s="1225">
        <v>10881073.819610002</v>
      </c>
      <c r="F15" s="1225">
        <v>3720378.9307800001</v>
      </c>
      <c r="G15" s="1225">
        <v>964645.60709000006</v>
      </c>
      <c r="H15" s="1225">
        <v>0</v>
      </c>
      <c r="I15" s="1225">
        <v>963718.81377999997</v>
      </c>
      <c r="J15" s="1225">
        <v>-322731.99544999999</v>
      </c>
      <c r="K15" s="1225">
        <v>-123417.11665000001</v>
      </c>
      <c r="L15" s="1225">
        <v>-199314.87880000001</v>
      </c>
      <c r="M15" s="1225">
        <v>-450891.70231000002</v>
      </c>
      <c r="N15" s="1225">
        <v>0</v>
      </c>
      <c r="O15" s="1225">
        <v>-450838.72380000004</v>
      </c>
      <c r="P15" s="1225">
        <v>0</v>
      </c>
      <c r="Q15" s="1225">
        <v>11381191.913220001</v>
      </c>
      <c r="R15" s="1225">
        <v>478309.04396999994</v>
      </c>
    </row>
    <row r="16" spans="2:20" s="224" customFormat="1" ht="20.100000000000001" customHeight="1">
      <c r="B16" s="836" t="s">
        <v>482</v>
      </c>
      <c r="C16" s="837" t="s">
        <v>483</v>
      </c>
      <c r="D16" s="1225">
        <v>33513044.87768</v>
      </c>
      <c r="E16" s="1225">
        <v>30153947.371679999</v>
      </c>
      <c r="F16" s="1225">
        <v>3280701.9209899995</v>
      </c>
      <c r="G16" s="1225">
        <v>1107102.5276600001</v>
      </c>
      <c r="H16" s="1225">
        <v>0</v>
      </c>
      <c r="I16" s="1225">
        <v>1041888.02027</v>
      </c>
      <c r="J16" s="1225">
        <v>-112605.43754000001</v>
      </c>
      <c r="K16" s="1225">
        <v>-56422.353560000003</v>
      </c>
      <c r="L16" s="1225">
        <v>-61171.772619999996</v>
      </c>
      <c r="M16" s="1225">
        <v>-481501.9852</v>
      </c>
      <c r="N16" s="1225">
        <v>0</v>
      </c>
      <c r="O16" s="1225">
        <v>-449205.95425000001</v>
      </c>
      <c r="P16" s="1225">
        <v>0</v>
      </c>
      <c r="Q16" s="1225">
        <v>25851700.241980001</v>
      </c>
      <c r="R16" s="1225">
        <v>385853.85787000001</v>
      </c>
    </row>
    <row r="17" spans="2:19" s="224" customFormat="1" ht="20.100000000000001" customHeight="1">
      <c r="B17" s="626" t="s">
        <v>484</v>
      </c>
      <c r="C17" s="1068" t="s">
        <v>485</v>
      </c>
      <c r="D17" s="1131">
        <v>22215593.789489999</v>
      </c>
      <c r="E17" s="1131">
        <v>20950455.92797</v>
      </c>
      <c r="F17" s="1131">
        <v>122256.87788000001</v>
      </c>
      <c r="G17" s="1131">
        <v>88959.880260000005</v>
      </c>
      <c r="H17" s="1131">
        <v>0</v>
      </c>
      <c r="I17" s="1131">
        <v>5542.9272599999995</v>
      </c>
      <c r="J17" s="1131">
        <v>-15703.55593</v>
      </c>
      <c r="K17" s="1131">
        <v>-13186.246300000001</v>
      </c>
      <c r="L17" s="1131">
        <v>-2517.3096299999997</v>
      </c>
      <c r="M17" s="1131">
        <v>-67923.296579999995</v>
      </c>
      <c r="N17" s="1131">
        <v>0</v>
      </c>
      <c r="O17" s="1131">
        <v>-1189.7344800000001</v>
      </c>
      <c r="P17" s="1131">
        <v>0</v>
      </c>
      <c r="Q17" s="1131">
        <v>893785.81404999993</v>
      </c>
      <c r="R17" s="1131">
        <v>4341.4437600000001</v>
      </c>
    </row>
    <row r="18" spans="2:19" s="224" customFormat="1" ht="20.100000000000001" customHeight="1">
      <c r="B18" s="836" t="s">
        <v>486</v>
      </c>
      <c r="C18" s="837" t="s">
        <v>471</v>
      </c>
      <c r="D18" s="1131">
        <v>650884.61867</v>
      </c>
      <c r="E18" s="1131">
        <v>650884.61867</v>
      </c>
      <c r="F18" s="1131">
        <v>0</v>
      </c>
      <c r="G18" s="1131">
        <v>0</v>
      </c>
      <c r="H18" s="1131">
        <v>0</v>
      </c>
      <c r="I18" s="1131">
        <v>0</v>
      </c>
      <c r="J18" s="1131">
        <v>0</v>
      </c>
      <c r="K18" s="1131">
        <v>0</v>
      </c>
      <c r="L18" s="1131">
        <v>0</v>
      </c>
      <c r="M18" s="1131">
        <v>0</v>
      </c>
      <c r="N18" s="1131">
        <v>0</v>
      </c>
      <c r="O18" s="1131">
        <v>0</v>
      </c>
      <c r="P18" s="1131">
        <v>0</v>
      </c>
      <c r="Q18" s="1131">
        <v>0</v>
      </c>
      <c r="R18" s="1131">
        <v>0</v>
      </c>
    </row>
    <row r="19" spans="2:19" s="224" customFormat="1" ht="20.100000000000001" customHeight="1">
      <c r="B19" s="836" t="s">
        <v>487</v>
      </c>
      <c r="C19" s="837" t="s">
        <v>473</v>
      </c>
      <c r="D19" s="1131">
        <v>17263063.617420003</v>
      </c>
      <c r="E19" s="1131">
        <v>17263063.617420003</v>
      </c>
      <c r="F19" s="1131">
        <v>0</v>
      </c>
      <c r="G19" s="1131">
        <v>0</v>
      </c>
      <c r="H19" s="1131">
        <v>0</v>
      </c>
      <c r="I19" s="1131">
        <v>0</v>
      </c>
      <c r="J19" s="1131">
        <v>-8488.5682500000003</v>
      </c>
      <c r="K19" s="1131">
        <v>-8488.5682500000003</v>
      </c>
      <c r="L19" s="1131">
        <v>0</v>
      </c>
      <c r="M19" s="1131">
        <v>0</v>
      </c>
      <c r="N19" s="1131">
        <v>0</v>
      </c>
      <c r="O19" s="1131">
        <v>0</v>
      </c>
      <c r="P19" s="1131">
        <v>0</v>
      </c>
      <c r="Q19" s="1131">
        <v>306098.02350000001</v>
      </c>
      <c r="R19" s="1131">
        <v>0</v>
      </c>
    </row>
    <row r="20" spans="2:19" s="224" customFormat="1" ht="20.100000000000001" customHeight="1">
      <c r="B20" s="836" t="s">
        <v>488</v>
      </c>
      <c r="C20" s="837" t="s">
        <v>475</v>
      </c>
      <c r="D20" s="1131">
        <v>510172.72923</v>
      </c>
      <c r="E20" s="1131">
        <v>510172.72923</v>
      </c>
      <c r="F20" s="1131">
        <v>0</v>
      </c>
      <c r="G20" s="1131">
        <v>0</v>
      </c>
      <c r="H20" s="1131">
        <v>0</v>
      </c>
      <c r="I20" s="1131">
        <v>0</v>
      </c>
      <c r="J20" s="1131">
        <v>0</v>
      </c>
      <c r="K20" s="1131">
        <v>0</v>
      </c>
      <c r="L20" s="1131">
        <v>0</v>
      </c>
      <c r="M20" s="1131">
        <v>0</v>
      </c>
      <c r="N20" s="1131">
        <v>0</v>
      </c>
      <c r="O20" s="1131">
        <v>0</v>
      </c>
      <c r="P20" s="1131">
        <v>0</v>
      </c>
      <c r="Q20" s="1131">
        <v>0</v>
      </c>
      <c r="R20" s="1131">
        <v>0</v>
      </c>
    </row>
    <row r="21" spans="2:19" s="224" customFormat="1" ht="20.100000000000001" customHeight="1">
      <c r="B21" s="836" t="s">
        <v>489</v>
      </c>
      <c r="C21" s="837" t="s">
        <v>477</v>
      </c>
      <c r="D21" s="1131">
        <v>1292735.15123</v>
      </c>
      <c r="E21" s="1131">
        <v>141236.35233000002</v>
      </c>
      <c r="F21" s="1131">
        <v>8617.8152599999994</v>
      </c>
      <c r="G21" s="1131">
        <v>0</v>
      </c>
      <c r="H21" s="1131">
        <v>0</v>
      </c>
      <c r="I21" s="1131">
        <v>0</v>
      </c>
      <c r="J21" s="1131">
        <v>-507.57420000000002</v>
      </c>
      <c r="K21" s="1131">
        <v>-168.29132999999999</v>
      </c>
      <c r="L21" s="1131">
        <v>-339.28287</v>
      </c>
      <c r="M21" s="1131">
        <v>0</v>
      </c>
      <c r="N21" s="1131">
        <v>0</v>
      </c>
      <c r="O21" s="1131">
        <v>0</v>
      </c>
      <c r="P21" s="1131">
        <v>0</v>
      </c>
      <c r="Q21" s="1131">
        <v>102457.85125000001</v>
      </c>
      <c r="R21" s="1131">
        <v>0</v>
      </c>
    </row>
    <row r="22" spans="2:19" s="224" customFormat="1" ht="20.100000000000001" customHeight="1">
      <c r="B22" s="836" t="s">
        <v>490</v>
      </c>
      <c r="C22" s="837" t="s">
        <v>479</v>
      </c>
      <c r="D22" s="1131">
        <v>2498737.67294</v>
      </c>
      <c r="E22" s="1131">
        <v>2385098.6103199995</v>
      </c>
      <c r="F22" s="1131">
        <v>113639.06262000001</v>
      </c>
      <c r="G22" s="1131">
        <v>88959.880260000005</v>
      </c>
      <c r="H22" s="1131">
        <v>0</v>
      </c>
      <c r="I22" s="1131">
        <v>5542.9272599999995</v>
      </c>
      <c r="J22" s="1131">
        <v>-6707.4134800000002</v>
      </c>
      <c r="K22" s="1131">
        <v>-4529.3867199999995</v>
      </c>
      <c r="L22" s="1131">
        <v>-2178.0267599999997</v>
      </c>
      <c r="M22" s="1131">
        <v>-67923.296579999995</v>
      </c>
      <c r="N22" s="1131">
        <v>0</v>
      </c>
      <c r="O22" s="1131">
        <v>-1189.7344800000001</v>
      </c>
      <c r="P22" s="1131">
        <v>0</v>
      </c>
      <c r="Q22" s="1131">
        <v>485229.93930000003</v>
      </c>
      <c r="R22" s="1131">
        <v>4341.4437600000001</v>
      </c>
    </row>
    <row r="23" spans="2:19" s="224" customFormat="1" ht="20.100000000000001" customHeight="1">
      <c r="B23" s="626" t="s">
        <v>491</v>
      </c>
      <c r="C23" s="1068" t="s">
        <v>303</v>
      </c>
      <c r="D23" s="1131">
        <v>15405757.821480002</v>
      </c>
      <c r="E23" s="1131">
        <v>13484935.403729999</v>
      </c>
      <c r="F23" s="1131">
        <v>1920622.1379200001</v>
      </c>
      <c r="G23" s="1131">
        <v>412178.57616</v>
      </c>
      <c r="H23" s="1131">
        <v>0</v>
      </c>
      <c r="I23" s="1131">
        <v>411985.52677999996</v>
      </c>
      <c r="J23" s="1131">
        <v>-25880.304939999998</v>
      </c>
      <c r="K23" s="1131">
        <v>-12848.252420000001</v>
      </c>
      <c r="L23" s="1131">
        <v>-13032.052520000001</v>
      </c>
      <c r="M23" s="1131">
        <v>-84768.403099999996</v>
      </c>
      <c r="N23" s="1131">
        <v>0</v>
      </c>
      <c r="O23" s="1131">
        <v>-84768.403099999996</v>
      </c>
      <c r="P23" s="1131"/>
      <c r="Q23" s="1131">
        <v>3058058.9625300001</v>
      </c>
      <c r="R23" s="1131">
        <v>160601.88019</v>
      </c>
    </row>
    <row r="24" spans="2:19" s="224" customFormat="1" ht="20.100000000000001" customHeight="1">
      <c r="B24" s="836" t="s">
        <v>492</v>
      </c>
      <c r="C24" s="837" t="s">
        <v>471</v>
      </c>
      <c r="D24" s="1131">
        <v>0</v>
      </c>
      <c r="E24" s="1131">
        <v>0</v>
      </c>
      <c r="F24" s="1131">
        <v>0</v>
      </c>
      <c r="G24" s="1131">
        <v>0</v>
      </c>
      <c r="H24" s="1131">
        <v>0</v>
      </c>
      <c r="I24" s="1131">
        <v>0</v>
      </c>
      <c r="J24" s="1131">
        <v>0</v>
      </c>
      <c r="K24" s="1131">
        <v>0</v>
      </c>
      <c r="L24" s="1131">
        <v>0</v>
      </c>
      <c r="M24" s="1131">
        <v>0</v>
      </c>
      <c r="N24" s="1131">
        <v>0</v>
      </c>
      <c r="O24" s="1131">
        <v>0</v>
      </c>
      <c r="P24" s="1226"/>
      <c r="Q24" s="1131">
        <v>0</v>
      </c>
      <c r="R24" s="1131">
        <v>0</v>
      </c>
    </row>
    <row r="25" spans="2:19" s="224" customFormat="1" ht="20.100000000000001" customHeight="1">
      <c r="B25" s="836" t="s">
        <v>493</v>
      </c>
      <c r="C25" s="837" t="s">
        <v>473</v>
      </c>
      <c r="D25" s="1131">
        <v>121757.81625</v>
      </c>
      <c r="E25" s="1131">
        <v>115336.34821</v>
      </c>
      <c r="F25" s="1131">
        <v>6421.4680399999997</v>
      </c>
      <c r="G25" s="1131">
        <v>0</v>
      </c>
      <c r="H25" s="1131">
        <v>0</v>
      </c>
      <c r="I25" s="1131">
        <v>0</v>
      </c>
      <c r="J25" s="1131">
        <v>-262.76054999999997</v>
      </c>
      <c r="K25" s="1131">
        <v>-258.70877000000002</v>
      </c>
      <c r="L25" s="1131">
        <v>-4.0517799999999999</v>
      </c>
      <c r="M25" s="1131">
        <v>0</v>
      </c>
      <c r="N25" s="1131">
        <v>0</v>
      </c>
      <c r="O25" s="1131">
        <v>0</v>
      </c>
      <c r="P25" s="1226"/>
      <c r="Q25" s="1131">
        <v>22362.60859</v>
      </c>
      <c r="R25" s="1131">
        <v>0</v>
      </c>
    </row>
    <row r="26" spans="2:19" s="224" customFormat="1" ht="20.100000000000001" customHeight="1">
      <c r="B26" s="836" t="s">
        <v>494</v>
      </c>
      <c r="C26" s="837" t="s">
        <v>475</v>
      </c>
      <c r="D26" s="1131">
        <v>644274.01730000007</v>
      </c>
      <c r="E26" s="1131">
        <v>576572.29715999996</v>
      </c>
      <c r="F26" s="1131">
        <v>67701.720140000005</v>
      </c>
      <c r="G26" s="1131">
        <v>0</v>
      </c>
      <c r="H26" s="1131">
        <v>0</v>
      </c>
      <c r="I26" s="1131">
        <v>0</v>
      </c>
      <c r="J26" s="1131">
        <v>-57.178380000000004</v>
      </c>
      <c r="K26" s="1131">
        <v>-56.050200000000004</v>
      </c>
      <c r="L26" s="1131">
        <v>-1.12818</v>
      </c>
      <c r="M26" s="1131">
        <v>0</v>
      </c>
      <c r="N26" s="1131">
        <v>0</v>
      </c>
      <c r="O26" s="1131">
        <v>0</v>
      </c>
      <c r="P26" s="1226"/>
      <c r="Q26" s="1131">
        <v>27189.318520000001</v>
      </c>
      <c r="R26" s="1131">
        <v>0</v>
      </c>
    </row>
    <row r="27" spans="2:19" s="224" customFormat="1" ht="20.100000000000001" customHeight="1">
      <c r="B27" s="836" t="s">
        <v>495</v>
      </c>
      <c r="C27" s="837" t="s">
        <v>477</v>
      </c>
      <c r="D27" s="1131">
        <v>558624.22081999993</v>
      </c>
      <c r="E27" s="1131">
        <v>495767.71463999996</v>
      </c>
      <c r="F27" s="1131">
        <v>62856.506179999997</v>
      </c>
      <c r="G27" s="1131">
        <v>7801.84854</v>
      </c>
      <c r="H27" s="1131">
        <v>0</v>
      </c>
      <c r="I27" s="1131">
        <v>7801.84854</v>
      </c>
      <c r="J27" s="1131">
        <v>-677.22780999999998</v>
      </c>
      <c r="K27" s="1131">
        <v>-394.01067999999998</v>
      </c>
      <c r="L27" s="1131">
        <v>-283.21713</v>
      </c>
      <c r="M27" s="1131">
        <v>-592.79413</v>
      </c>
      <c r="N27" s="1131">
        <v>0</v>
      </c>
      <c r="O27" s="1131">
        <v>-592.79413</v>
      </c>
      <c r="P27" s="1226"/>
      <c r="Q27" s="1131">
        <v>132546.86215999999</v>
      </c>
      <c r="R27" s="1131">
        <v>0</v>
      </c>
    </row>
    <row r="28" spans="2:19" s="224" customFormat="1" ht="20.100000000000001" customHeight="1">
      <c r="B28" s="836" t="s">
        <v>496</v>
      </c>
      <c r="C28" s="837" t="s">
        <v>479</v>
      </c>
      <c r="D28" s="1131">
        <v>11030526.201540001</v>
      </c>
      <c r="E28" s="1131">
        <v>9420472.0486699995</v>
      </c>
      <c r="F28" s="1131">
        <v>1610054.1528700001</v>
      </c>
      <c r="G28" s="1131">
        <v>385573.18621000001</v>
      </c>
      <c r="H28" s="1131">
        <v>0</v>
      </c>
      <c r="I28" s="1131">
        <v>385541.03456</v>
      </c>
      <c r="J28" s="1131">
        <v>-19527.480019999999</v>
      </c>
      <c r="K28" s="1131">
        <v>-10342.75195</v>
      </c>
      <c r="L28" s="1131">
        <v>-9184.728070000001</v>
      </c>
      <c r="M28" s="1131">
        <v>-81537.456579999998</v>
      </c>
      <c r="N28" s="1131">
        <v>0</v>
      </c>
      <c r="O28" s="1131">
        <v>-81537.456579999998</v>
      </c>
      <c r="P28" s="1226"/>
      <c r="Q28" s="1131">
        <v>2843221.9594700001</v>
      </c>
      <c r="R28" s="1131">
        <v>159440.61046999999</v>
      </c>
    </row>
    <row r="29" spans="2:19" s="224" customFormat="1" ht="20.100000000000001" customHeight="1">
      <c r="B29" s="848" t="s">
        <v>497</v>
      </c>
      <c r="C29" s="858" t="s">
        <v>483</v>
      </c>
      <c r="D29" s="1227">
        <v>3050575.5655700001</v>
      </c>
      <c r="E29" s="1227">
        <v>2876786.99505</v>
      </c>
      <c r="F29" s="1227">
        <v>173588.29068999999</v>
      </c>
      <c r="G29" s="1227">
        <v>18803.541410000002</v>
      </c>
      <c r="H29" s="1227">
        <v>0</v>
      </c>
      <c r="I29" s="1227">
        <v>18642.643680000001</v>
      </c>
      <c r="J29" s="1227">
        <v>-5355.6581799999994</v>
      </c>
      <c r="K29" s="1227">
        <v>-1796.73082</v>
      </c>
      <c r="L29" s="1227">
        <v>-3558.9273600000001</v>
      </c>
      <c r="M29" s="1227">
        <v>-2638.1523900000002</v>
      </c>
      <c r="N29" s="1227">
        <v>0</v>
      </c>
      <c r="O29" s="1227">
        <v>-2638.1523900000002</v>
      </c>
      <c r="P29" s="1228"/>
      <c r="Q29" s="1227">
        <v>32738.213789999998</v>
      </c>
      <c r="R29" s="1227">
        <v>1161.26972</v>
      </c>
    </row>
    <row r="30" spans="2:19" s="224" customFormat="1" ht="20.100000000000001" customHeight="1" thickBot="1">
      <c r="B30" s="838" t="s">
        <v>498</v>
      </c>
      <c r="C30" s="1066" t="s">
        <v>40</v>
      </c>
      <c r="D30" s="1142">
        <v>99797314.112240002</v>
      </c>
      <c r="E30" s="1142">
        <v>88550947.089729995</v>
      </c>
      <c r="F30" s="1142">
        <v>10021858.47246</v>
      </c>
      <c r="G30" s="1142">
        <v>3253552.9355500005</v>
      </c>
      <c r="H30" s="1142">
        <v>0</v>
      </c>
      <c r="I30" s="1142">
        <v>3103795.7426700005</v>
      </c>
      <c r="J30" s="1142">
        <v>-533762.53428999998</v>
      </c>
      <c r="K30" s="1142">
        <v>-233543.20522999999</v>
      </c>
      <c r="L30" s="1142">
        <v>-305208.01770000003</v>
      </c>
      <c r="M30" s="1142">
        <v>-1521657.2616699999</v>
      </c>
      <c r="N30" s="1142">
        <v>0</v>
      </c>
      <c r="O30" s="1142">
        <v>-1422569.94041</v>
      </c>
      <c r="P30" s="1142">
        <v>0</v>
      </c>
      <c r="Q30" s="1142">
        <v>44532111.946910001</v>
      </c>
      <c r="R30" s="1142">
        <v>1261616.9176099999</v>
      </c>
    </row>
    <row r="31" spans="2:19" s="174" customFormat="1" ht="12.75">
      <c r="S31" s="433"/>
    </row>
    <row r="32" spans="2:19" s="172" customFormat="1" ht="20.100000000000001" customHeight="1">
      <c r="C32" s="224"/>
    </row>
    <row r="33" spans="3:3" s="172" customFormat="1" ht="20.100000000000001" customHeight="1">
      <c r="C33" s="224"/>
    </row>
  </sheetData>
  <mergeCells count="10">
    <mergeCell ref="D5:I5"/>
    <mergeCell ref="J5:O5"/>
    <mergeCell ref="P5:P6"/>
    <mergeCell ref="Q5:R5"/>
    <mergeCell ref="D6:F6"/>
    <mergeCell ref="G6:I6"/>
    <mergeCell ref="J6:L6"/>
    <mergeCell ref="M6:O6"/>
    <mergeCell ref="Q6:Q7"/>
    <mergeCell ref="R6:R7"/>
  </mergeCells>
  <hyperlinks>
    <hyperlink ref="T1" location="Índice!A1" display="Voltar ao Índice" xr:uid="{3D904495-CA78-49E1-B8CD-4B05E2ABEBA5}"/>
  </hyperlinks>
  <pageMargins left="0.70866141732283472" right="0.70866141732283472" top="0.74803149606299213" bottom="0.74803149606299213" header="0.31496062992125984" footer="0.31496062992125984"/>
  <pageSetup paperSize="9" scale="80" fitToHeight="0" orientation="landscape" r:id="rId1"/>
  <headerFooter>
    <oddHeader>&amp;CPT
Anexo XV</oddHeader>
    <oddFooter>&amp;C&amp;P</oddFooter>
  </headerFooter>
  <ignoredErrors>
    <ignoredError sqref="B8:C31"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F769B-670F-48CF-9754-6DC2E61FA62A}">
  <sheetPr>
    <pageSetUpPr fitToPage="1"/>
  </sheetPr>
  <dimension ref="B1:K13"/>
  <sheetViews>
    <sheetView showGridLines="0" zoomScale="90" zoomScaleNormal="90" zoomScalePageLayoutView="70" workbookViewId="0">
      <selection activeCell="K1" sqref="K1"/>
    </sheetView>
  </sheetViews>
  <sheetFormatPr defaultColWidth="8.7109375" defaultRowHeight="14.25"/>
  <cols>
    <col min="1" max="1" width="4.7109375" style="5" customWidth="1"/>
    <col min="2" max="2" width="6.140625" style="5" customWidth="1"/>
    <col min="3" max="3" width="37.28515625" style="5" customWidth="1"/>
    <col min="4" max="9" width="16.7109375" style="5" customWidth="1"/>
    <col min="10" max="10" width="4.7109375" style="5" customWidth="1"/>
    <col min="11" max="11" width="13.28515625" style="5" customWidth="1"/>
    <col min="12" max="16384" width="8.7109375" style="5"/>
  </cols>
  <sheetData>
    <row r="1" spans="2:11" ht="18.75">
      <c r="B1" s="3" t="s">
        <v>445</v>
      </c>
      <c r="K1" s="76" t="s">
        <v>917</v>
      </c>
    </row>
    <row r="2" spans="2:11" s="172" customFormat="1">
      <c r="B2" s="172" t="s">
        <v>1098</v>
      </c>
    </row>
    <row r="3" spans="2:11" s="174" customFormat="1" ht="12.75">
      <c r="B3" s="355"/>
      <c r="D3" s="294" t="s">
        <v>4</v>
      </c>
      <c r="E3" s="294" t="s">
        <v>5</v>
      </c>
      <c r="F3" s="294" t="s">
        <v>6</v>
      </c>
      <c r="G3" s="294" t="s">
        <v>41</v>
      </c>
      <c r="H3" s="294" t="s">
        <v>42</v>
      </c>
      <c r="I3" s="294" t="s">
        <v>96</v>
      </c>
      <c r="J3" s="433"/>
    </row>
    <row r="4" spans="2:11" s="174" customFormat="1" ht="20.100000000000001" customHeight="1">
      <c r="D4" s="1558" t="s">
        <v>499</v>
      </c>
      <c r="E4" s="1558"/>
      <c r="F4" s="1558"/>
      <c r="G4" s="1558"/>
      <c r="H4" s="1558"/>
      <c r="I4" s="1558"/>
      <c r="J4" s="433"/>
    </row>
    <row r="5" spans="2:11" s="174" customFormat="1" ht="39" thickBot="1">
      <c r="D5" s="354" t="s">
        <v>500</v>
      </c>
      <c r="E5" s="354" t="s">
        <v>501</v>
      </c>
      <c r="F5" s="354" t="s">
        <v>502</v>
      </c>
      <c r="G5" s="354" t="s">
        <v>503</v>
      </c>
      <c r="H5" s="354" t="s">
        <v>504</v>
      </c>
      <c r="I5" s="354" t="s">
        <v>40</v>
      </c>
      <c r="J5" s="433"/>
    </row>
    <row r="6" spans="2:11" s="174" customFormat="1" ht="20.100000000000001" customHeight="1">
      <c r="B6" s="1229">
        <v>1</v>
      </c>
      <c r="C6" s="631" t="s">
        <v>470</v>
      </c>
      <c r="D6" s="1224">
        <v>3011775.254317</v>
      </c>
      <c r="E6" s="1224">
        <v>4512879.9164820006</v>
      </c>
      <c r="F6" s="1224">
        <v>10992737.507614</v>
      </c>
      <c r="G6" s="1224">
        <v>36997233.644928992</v>
      </c>
      <c r="H6" s="1224">
        <v>0</v>
      </c>
      <c r="I6" s="1224">
        <v>55514626.323341995</v>
      </c>
      <c r="J6" s="433"/>
      <c r="K6" s="270"/>
    </row>
    <row r="7" spans="2:11" s="174" customFormat="1" ht="20.100000000000001" customHeight="1">
      <c r="B7" s="1230">
        <v>2</v>
      </c>
      <c r="C7" s="636" t="s">
        <v>485</v>
      </c>
      <c r="D7" s="1231"/>
      <c r="E7" s="1231">
        <v>3586671.5797505239</v>
      </c>
      <c r="F7" s="1231">
        <v>8082057.9336024057</v>
      </c>
      <c r="G7" s="1231">
        <v>10511307.945930416</v>
      </c>
      <c r="H7" s="1231">
        <v>40889.357678307337</v>
      </c>
      <c r="I7" s="1231">
        <v>22220926.816961646</v>
      </c>
      <c r="J7" s="433"/>
      <c r="K7" s="270"/>
    </row>
    <row r="8" spans="2:11" s="174" customFormat="1" ht="20.100000000000001" customHeight="1" thickBot="1">
      <c r="B8" s="1232">
        <v>3</v>
      </c>
      <c r="C8" s="1487" t="s">
        <v>40</v>
      </c>
      <c r="D8" s="1233">
        <v>3011775.254317</v>
      </c>
      <c r="E8" s="1233">
        <v>8099551.4962325245</v>
      </c>
      <c r="F8" s="1233">
        <v>19074795.441216405</v>
      </c>
      <c r="G8" s="1233">
        <v>47508541.590859406</v>
      </c>
      <c r="H8" s="1233">
        <v>40889.357678307337</v>
      </c>
      <c r="I8" s="1233">
        <v>77735553.140303642</v>
      </c>
      <c r="J8" s="433"/>
      <c r="K8" s="270"/>
    </row>
    <row r="9" spans="2:11" s="174" customFormat="1" ht="12.75">
      <c r="J9" s="433"/>
    </row>
    <row r="12" spans="2:11">
      <c r="E12" s="271"/>
      <c r="F12" s="271"/>
      <c r="G12" s="271"/>
      <c r="H12" s="271"/>
      <c r="I12" s="271"/>
    </row>
    <row r="13" spans="2:11">
      <c r="E13" s="271"/>
      <c r="F13" s="271"/>
      <c r="G13" s="271"/>
      <c r="H13" s="271"/>
      <c r="I13" s="271"/>
    </row>
  </sheetData>
  <mergeCells count="1">
    <mergeCell ref="D4:I4"/>
  </mergeCells>
  <hyperlinks>
    <hyperlink ref="K1" location="Índice!A1" display="Voltar ao Índice" xr:uid="{12FF7A9E-AA47-42E5-BCE0-219384522272}"/>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4EAD9-8F02-4EAD-AB40-E3CEB8C65AAB}">
  <sheetPr>
    <pageSetUpPr fitToPage="1"/>
  </sheetPr>
  <dimension ref="B1:F14"/>
  <sheetViews>
    <sheetView showGridLines="0" zoomScale="90" zoomScaleNormal="90" zoomScalePageLayoutView="80" workbookViewId="0">
      <selection activeCell="J2" sqref="J2"/>
    </sheetView>
  </sheetViews>
  <sheetFormatPr defaultColWidth="8.7109375" defaultRowHeight="14.25"/>
  <cols>
    <col min="1" max="2" width="4.7109375" style="5" customWidth="1"/>
    <col min="3" max="3" width="67.140625" style="5" customWidth="1"/>
    <col min="4" max="4" width="30.42578125" style="5" customWidth="1"/>
    <col min="5" max="5" width="4.7109375" style="5" customWidth="1"/>
    <col min="6" max="6" width="16" style="5" customWidth="1"/>
    <col min="7" max="7" width="25" style="5" customWidth="1"/>
    <col min="8" max="16384" width="8.7109375" style="5"/>
  </cols>
  <sheetData>
    <row r="1" spans="2:6" ht="18.75">
      <c r="B1" s="3" t="s">
        <v>446</v>
      </c>
      <c r="C1" s="1"/>
      <c r="D1" s="1"/>
      <c r="F1" s="76" t="s">
        <v>917</v>
      </c>
    </row>
    <row r="2" spans="2:6" ht="15">
      <c r="B2" s="172" t="s">
        <v>1098</v>
      </c>
      <c r="C2" s="357"/>
      <c r="D2" s="357"/>
    </row>
    <row r="3" spans="2:6" s="143" customFormat="1" ht="12.75">
      <c r="B3" s="215"/>
      <c r="C3" s="173"/>
      <c r="D3" s="175" t="s">
        <v>4</v>
      </c>
    </row>
    <row r="4" spans="2:6" s="143" customFormat="1" ht="20.100000000000001" customHeight="1" thickBot="1">
      <c r="B4" s="215"/>
      <c r="C4" s="173"/>
      <c r="D4" s="293" t="s">
        <v>505</v>
      </c>
    </row>
    <row r="5" spans="2:6" s="143" customFormat="1" ht="20.100000000000001" customHeight="1">
      <c r="B5" s="806" t="s">
        <v>246</v>
      </c>
      <c r="C5" s="807" t="s">
        <v>506</v>
      </c>
      <c r="D5" s="977">
        <v>3295271.1858699997</v>
      </c>
    </row>
    <row r="6" spans="2:6" s="143" customFormat="1" ht="20.100000000000001" customHeight="1">
      <c r="B6" s="626" t="s">
        <v>248</v>
      </c>
      <c r="C6" s="627" t="s">
        <v>507</v>
      </c>
      <c r="D6" s="876">
        <v>846176.52986426372</v>
      </c>
    </row>
    <row r="7" spans="2:6" s="143" customFormat="1" ht="20.100000000000001" customHeight="1">
      <c r="B7" s="626" t="s">
        <v>472</v>
      </c>
      <c r="C7" s="627" t="s">
        <v>508</v>
      </c>
      <c r="D7" s="876">
        <v>1389033.2366742638</v>
      </c>
    </row>
    <row r="8" spans="2:6" s="143" customFormat="1" ht="20.100000000000001" customHeight="1">
      <c r="B8" s="626" t="s">
        <v>474</v>
      </c>
      <c r="C8" s="808" t="s">
        <v>509</v>
      </c>
      <c r="D8" s="876">
        <v>360342.33675000002</v>
      </c>
    </row>
    <row r="9" spans="2:6" s="143" customFormat="1" ht="20.100000000000001" customHeight="1">
      <c r="B9" s="626" t="s">
        <v>476</v>
      </c>
      <c r="C9" s="808" t="s">
        <v>510</v>
      </c>
      <c r="D9" s="876">
        <v>1028690.8999242638</v>
      </c>
    </row>
    <row r="10" spans="2:6" s="143" customFormat="1" ht="20.100000000000001" customHeight="1" thickBot="1">
      <c r="B10" s="809" t="s">
        <v>478</v>
      </c>
      <c r="C10" s="810" t="s">
        <v>511</v>
      </c>
      <c r="D10" s="978">
        <v>2752414.4790599998</v>
      </c>
    </row>
    <row r="11" spans="2:6" s="143" customFormat="1" ht="12.75"/>
    <row r="13" spans="2:6">
      <c r="D13" s="271"/>
    </row>
    <row r="14" spans="2:6">
      <c r="D14" s="271"/>
    </row>
  </sheetData>
  <hyperlinks>
    <hyperlink ref="F1" location="Índice!A1" display="Voltar ao Índice" xr:uid="{9636F2A6-6CE9-416B-9AD9-C42DF57163A8}"/>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5:B11"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16F9B-1115-4621-AE8E-E3E09D3E3783}">
  <dimension ref="B1:G20"/>
  <sheetViews>
    <sheetView showGridLines="0" zoomScale="90" zoomScaleNormal="90" zoomScalePageLayoutView="80" workbookViewId="0">
      <selection activeCell="J2" sqref="J2"/>
    </sheetView>
  </sheetViews>
  <sheetFormatPr defaultColWidth="8.7109375" defaultRowHeight="14.25"/>
  <cols>
    <col min="1" max="2" width="4.7109375" style="5" customWidth="1"/>
    <col min="3" max="3" width="55.140625" style="5" customWidth="1"/>
    <col min="4" max="4" width="31.28515625" style="5" customWidth="1"/>
    <col min="5" max="5" width="33" style="5" customWidth="1"/>
    <col min="6" max="6" width="4.7109375" style="5" customWidth="1"/>
    <col min="7" max="7" width="14.85546875" style="5" customWidth="1"/>
    <col min="8" max="8" width="25" style="5" customWidth="1"/>
    <col min="9" max="16384" width="8.7109375" style="5"/>
  </cols>
  <sheetData>
    <row r="1" spans="2:7" ht="40.5" customHeight="1">
      <c r="B1" s="1522" t="s">
        <v>512</v>
      </c>
      <c r="C1" s="1522"/>
      <c r="D1" s="1522"/>
      <c r="E1" s="1522"/>
      <c r="G1" s="76" t="s">
        <v>917</v>
      </c>
    </row>
    <row r="2" spans="2:7" ht="15">
      <c r="B2" s="172" t="s">
        <v>1098</v>
      </c>
      <c r="C2" s="357"/>
      <c r="D2" s="357"/>
      <c r="E2" s="358"/>
    </row>
    <row r="3" spans="2:7" s="143" customFormat="1" ht="12.75">
      <c r="B3" s="215"/>
      <c r="C3" s="174"/>
      <c r="D3" s="287" t="s">
        <v>4</v>
      </c>
      <c r="E3" s="287" t="s">
        <v>5</v>
      </c>
      <c r="G3" s="583"/>
    </row>
    <row r="4" spans="2:7" s="143" customFormat="1" ht="27.95" customHeight="1" thickBot="1">
      <c r="B4" s="359"/>
      <c r="C4" s="360"/>
      <c r="D4" s="291" t="s">
        <v>505</v>
      </c>
      <c r="E4" s="291" t="s">
        <v>513</v>
      </c>
      <c r="G4" s="155"/>
    </row>
    <row r="5" spans="2:7" s="196" customFormat="1" ht="20.100000000000001" customHeight="1">
      <c r="B5" s="806" t="s">
        <v>246</v>
      </c>
      <c r="C5" s="807" t="s">
        <v>506</v>
      </c>
      <c r="D5" s="1234">
        <v>3295271.1858699997</v>
      </c>
      <c r="E5" s="1238"/>
      <c r="G5" s="584"/>
    </row>
    <row r="6" spans="2:7" s="196" customFormat="1" ht="20.100000000000001" customHeight="1">
      <c r="B6" s="626" t="s">
        <v>248</v>
      </c>
      <c r="C6" s="627" t="s">
        <v>507</v>
      </c>
      <c r="D6" s="1235">
        <v>846176.52986426372</v>
      </c>
      <c r="E6" s="1239"/>
    </row>
    <row r="7" spans="2:7" s="196" customFormat="1" ht="20.100000000000001" customHeight="1">
      <c r="B7" s="626" t="s">
        <v>472</v>
      </c>
      <c r="C7" s="627" t="s">
        <v>508</v>
      </c>
      <c r="D7" s="1235">
        <v>1389033.2366742638</v>
      </c>
      <c r="E7" s="1239"/>
    </row>
    <row r="8" spans="2:7" s="196" customFormat="1" ht="20.100000000000001" customHeight="1">
      <c r="B8" s="626" t="s">
        <v>474</v>
      </c>
      <c r="C8" s="811" t="s">
        <v>514</v>
      </c>
      <c r="D8" s="1235">
        <v>225235.25298000002</v>
      </c>
      <c r="E8" s="1239"/>
    </row>
    <row r="9" spans="2:7" s="196" customFormat="1" ht="20.100000000000001" customHeight="1">
      <c r="B9" s="626" t="s">
        <v>476</v>
      </c>
      <c r="C9" s="811" t="s">
        <v>515</v>
      </c>
      <c r="D9" s="1235">
        <v>347661.25114999997</v>
      </c>
      <c r="E9" s="1239"/>
    </row>
    <row r="10" spans="2:7" s="196" customFormat="1" ht="20.100000000000001" customHeight="1">
      <c r="B10" s="626" t="s">
        <v>478</v>
      </c>
      <c r="C10" s="811" t="s">
        <v>516</v>
      </c>
      <c r="D10" s="1235">
        <v>0</v>
      </c>
      <c r="E10" s="1235">
        <v>0</v>
      </c>
    </row>
    <row r="11" spans="2:7" s="196" customFormat="1" ht="20.100000000000001" customHeight="1">
      <c r="B11" s="626" t="s">
        <v>480</v>
      </c>
      <c r="C11" s="811" t="s">
        <v>517</v>
      </c>
      <c r="D11" s="1235">
        <v>47601.165679999998</v>
      </c>
      <c r="E11" s="1235">
        <v>0</v>
      </c>
    </row>
    <row r="12" spans="2:7" s="196" customFormat="1" ht="20.100000000000001" customHeight="1">
      <c r="B12" s="626" t="s">
        <v>482</v>
      </c>
      <c r="C12" s="811" t="s">
        <v>518</v>
      </c>
      <c r="D12" s="1235">
        <v>329673.39987999998</v>
      </c>
      <c r="E12" s="1235">
        <v>0</v>
      </c>
    </row>
    <row r="13" spans="2:7" s="196" customFormat="1" ht="20.100000000000001" customHeight="1">
      <c r="B13" s="626" t="s">
        <v>484</v>
      </c>
      <c r="C13" s="811" t="s">
        <v>519</v>
      </c>
      <c r="D13" s="1235">
        <v>0</v>
      </c>
      <c r="E13" s="1235">
        <v>0</v>
      </c>
    </row>
    <row r="14" spans="2:7" s="196" customFormat="1" ht="20.100000000000001" customHeight="1">
      <c r="B14" s="626" t="s">
        <v>486</v>
      </c>
      <c r="C14" s="811" t="s">
        <v>520</v>
      </c>
      <c r="D14" s="1235">
        <v>360342.33675000002</v>
      </c>
      <c r="E14" s="1239"/>
    </row>
    <row r="15" spans="2:7" s="196" customFormat="1" ht="20.100000000000001" customHeight="1">
      <c r="B15" s="626" t="s">
        <v>487</v>
      </c>
      <c r="C15" s="811" t="s">
        <v>510</v>
      </c>
      <c r="D15" s="1235">
        <v>78519.830234263805</v>
      </c>
      <c r="E15" s="1239"/>
    </row>
    <row r="16" spans="2:7" s="196" customFormat="1" ht="20.100000000000001" customHeight="1">
      <c r="B16" s="626" t="s">
        <v>488</v>
      </c>
      <c r="C16" s="811" t="s">
        <v>521</v>
      </c>
      <c r="D16" s="1236">
        <v>0</v>
      </c>
      <c r="E16" s="1239"/>
    </row>
    <row r="17" spans="2:5" s="196" customFormat="1" ht="20.100000000000001" customHeight="1" thickBot="1">
      <c r="B17" s="809" t="s">
        <v>489</v>
      </c>
      <c r="C17" s="810" t="s">
        <v>511</v>
      </c>
      <c r="D17" s="1237">
        <v>2752414.4790599998</v>
      </c>
      <c r="E17" s="1240"/>
    </row>
    <row r="20" spans="2:5">
      <c r="D20" s="271"/>
    </row>
  </sheetData>
  <mergeCells count="1">
    <mergeCell ref="B1:E1"/>
  </mergeCells>
  <hyperlinks>
    <hyperlink ref="G1" location="Índice!A1" display="Voltar ao Índice" xr:uid="{6B6B732A-E200-4A36-A297-5E4AAD339535}"/>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5:B17"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33FC7-BF29-450E-95BE-3337562261D4}">
  <sheetPr>
    <pageSetUpPr autoPageBreaks="0" fitToPage="1"/>
  </sheetPr>
  <dimension ref="A1:K13"/>
  <sheetViews>
    <sheetView showGridLines="0" zoomScale="90" zoomScaleNormal="90" zoomScaleSheetLayoutView="100" zoomScalePageLayoutView="60" workbookViewId="0">
      <selection activeCell="A4" sqref="A4:XFD7"/>
    </sheetView>
  </sheetViews>
  <sheetFormatPr defaultColWidth="9.140625" defaultRowHeight="14.25"/>
  <cols>
    <col min="1" max="1" width="4.7109375" style="5" customWidth="1"/>
    <col min="2" max="2" width="6.28515625" style="5" customWidth="1"/>
    <col min="3" max="3" width="31.7109375" style="5" customWidth="1"/>
    <col min="4" max="8" width="18.42578125" style="5" customWidth="1"/>
    <col min="9" max="9" width="4.7109375" style="5" customWidth="1"/>
    <col min="10" max="10" width="17.7109375" style="5" customWidth="1"/>
    <col min="11" max="16384" width="9.140625" style="5"/>
  </cols>
  <sheetData>
    <row r="1" spans="1:11" ht="21" customHeight="1">
      <c r="A1" s="24"/>
      <c r="C1" s="3" t="s">
        <v>602</v>
      </c>
      <c r="D1" s="26"/>
      <c r="E1" s="26"/>
      <c r="F1" s="26"/>
      <c r="G1" s="26"/>
      <c r="H1" s="26"/>
      <c r="I1" s="24"/>
      <c r="J1" s="76" t="s">
        <v>917</v>
      </c>
      <c r="K1" s="23"/>
    </row>
    <row r="2" spans="1:11">
      <c r="C2" s="172" t="s">
        <v>1098</v>
      </c>
    </row>
    <row r="4" spans="1:11" s="1065" customFormat="1" ht="24.95" customHeight="1">
      <c r="A4" s="196"/>
      <c r="C4" s="1059"/>
      <c r="D4" s="353" t="s">
        <v>603</v>
      </c>
      <c r="E4" s="353" t="s">
        <v>604</v>
      </c>
      <c r="F4" s="1372"/>
      <c r="G4" s="1372"/>
      <c r="H4" s="1372"/>
      <c r="I4" s="1063"/>
      <c r="J4" s="1059"/>
      <c r="K4" s="1059"/>
    </row>
    <row r="5" spans="1:11" s="1065" customFormat="1" ht="24.95" customHeight="1">
      <c r="A5" s="196"/>
      <c r="C5" s="1059"/>
      <c r="D5" s="361"/>
      <c r="E5" s="361"/>
      <c r="F5" s="353" t="s">
        <v>1651</v>
      </c>
      <c r="G5" s="353" t="s">
        <v>1652</v>
      </c>
      <c r="H5" s="1373"/>
      <c r="I5" s="361"/>
      <c r="J5" s="1059"/>
      <c r="K5" s="1059"/>
    </row>
    <row r="6" spans="1:11" s="1065" customFormat="1" ht="24.95" customHeight="1">
      <c r="A6" s="196"/>
      <c r="C6" s="1059"/>
      <c r="D6" s="361"/>
      <c r="E6" s="361"/>
      <c r="F6" s="361"/>
      <c r="G6" s="361"/>
      <c r="H6" s="353" t="s">
        <v>1653</v>
      </c>
      <c r="I6" s="361"/>
      <c r="J6" s="1059"/>
      <c r="K6" s="1059"/>
    </row>
    <row r="7" spans="1:11" s="1065" customFormat="1" ht="20.100000000000001" customHeight="1" thickBot="1">
      <c r="A7" s="196"/>
      <c r="B7" s="1374"/>
      <c r="C7" s="1060"/>
      <c r="D7" s="1061" t="s">
        <v>4</v>
      </c>
      <c r="E7" s="1061" t="s">
        <v>5</v>
      </c>
      <c r="F7" s="1061" t="s">
        <v>6</v>
      </c>
      <c r="G7" s="1061" t="s">
        <v>41</v>
      </c>
      <c r="H7" s="1061" t="s">
        <v>42</v>
      </c>
      <c r="I7" s="327"/>
      <c r="J7" s="1059"/>
      <c r="K7" s="1059"/>
    </row>
    <row r="8" spans="1:11" s="224" customFormat="1" ht="24.95" customHeight="1">
      <c r="B8" s="812">
        <v>1</v>
      </c>
      <c r="C8" s="1067" t="s">
        <v>470</v>
      </c>
      <c r="D8" s="1270">
        <v>23251436.216449998</v>
      </c>
      <c r="E8" s="1270">
        <v>41676940.763990007</v>
      </c>
      <c r="F8" s="1270">
        <v>34019445.914010003</v>
      </c>
      <c r="G8" s="1270">
        <v>7657494.8499799995</v>
      </c>
      <c r="H8" s="1270">
        <v>0</v>
      </c>
      <c r="J8" s="238"/>
      <c r="K8" s="238"/>
    </row>
    <row r="9" spans="1:11" s="224" customFormat="1" ht="24.95" customHeight="1">
      <c r="B9" s="814">
        <v>2</v>
      </c>
      <c r="C9" s="1068" t="s">
        <v>605</v>
      </c>
      <c r="D9" s="876">
        <v>21406426.411939997</v>
      </c>
      <c r="E9" s="876">
        <v>898127.25780999998</v>
      </c>
      <c r="F9" s="876">
        <v>156546.94944999999</v>
      </c>
      <c r="G9" s="876">
        <v>741580.30836000002</v>
      </c>
      <c r="H9" s="1370"/>
      <c r="J9" s="238"/>
      <c r="K9" s="238"/>
    </row>
    <row r="10" spans="1:11" s="224" customFormat="1" ht="24.95" customHeight="1">
      <c r="B10" s="814">
        <v>3</v>
      </c>
      <c r="C10" s="1068" t="s">
        <v>40</v>
      </c>
      <c r="D10" s="876">
        <v>44657862.628389999</v>
      </c>
      <c r="E10" s="876">
        <v>42575068.021800004</v>
      </c>
      <c r="F10" s="876">
        <v>34175992.863460004</v>
      </c>
      <c r="G10" s="876">
        <v>8399075.1583399996</v>
      </c>
      <c r="H10" s="876">
        <v>0</v>
      </c>
      <c r="J10" s="238"/>
      <c r="K10" s="238"/>
    </row>
    <row r="11" spans="1:11" s="224" customFormat="1" ht="24.95" customHeight="1">
      <c r="B11" s="814">
        <v>4</v>
      </c>
      <c r="C11" s="1068" t="s">
        <v>606</v>
      </c>
      <c r="D11" s="876">
        <v>1740359.3218999999</v>
      </c>
      <c r="E11" s="876">
        <v>1101015.0374200002</v>
      </c>
      <c r="F11" s="876">
        <v>947997.65917999996</v>
      </c>
      <c r="G11" s="876">
        <v>153017.37824000002</v>
      </c>
      <c r="H11" s="876">
        <v>0</v>
      </c>
      <c r="J11" s="238"/>
      <c r="K11" s="238"/>
    </row>
    <row r="12" spans="1:11" s="224" customFormat="1" ht="24.95" customHeight="1" thickBot="1">
      <c r="B12" s="815" t="s">
        <v>349</v>
      </c>
      <c r="C12" s="816" t="s">
        <v>607</v>
      </c>
      <c r="D12" s="878">
        <v>1739721.9834226493</v>
      </c>
      <c r="E12" s="878">
        <v>1100957.6329173506</v>
      </c>
      <c r="F12" s="1371"/>
      <c r="G12" s="1371"/>
      <c r="H12" s="1371"/>
      <c r="J12" s="238"/>
      <c r="K12" s="238"/>
    </row>
    <row r="13" spans="1:11">
      <c r="C13" s="15"/>
    </row>
  </sheetData>
  <hyperlinks>
    <hyperlink ref="J1" location="Índice!A1" display="Voltar ao Índice" xr:uid="{99A19D22-3660-46D3-877C-65DEA246CA24}"/>
  </hyperlinks>
  <pageMargins left="0.70866141732283472" right="0.70866141732283472" top="0.74803149606299213" bottom="0.74803149606299213" header="0.31496062992125984" footer="0.31496062992125984"/>
  <pageSetup paperSize="9" scale="69" orientation="landscape" r:id="rId1"/>
  <headerFooter>
    <oddHeader>&amp;CPT
Anexo XVII</oddHeader>
    <oddFooter>&amp;C&amp;P</oddFooter>
    <evenHeader>&amp;L&amp;"Times New Roman,Regular"&amp;12&amp;K000000Banco Central da Irlanda - RESTRITO</evenHeader>
    <firstHeader>&amp;L&amp;"Times New Roman,Regular"&amp;12&amp;K000000Banco Central da Irlanda - RESTRITO</first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AA574-6B62-407A-AB81-8116F09CE037}">
  <sheetPr>
    <pageSetUpPr fitToPage="1"/>
  </sheetPr>
  <dimension ref="B1:K24"/>
  <sheetViews>
    <sheetView showGridLines="0" zoomScale="90" zoomScaleNormal="90" zoomScalePageLayoutView="50" workbookViewId="0">
      <selection activeCell="J2" sqref="J2"/>
    </sheetView>
  </sheetViews>
  <sheetFormatPr defaultColWidth="8.7109375" defaultRowHeight="14.25"/>
  <cols>
    <col min="1" max="1" width="4.7109375" style="5" customWidth="1"/>
    <col min="2" max="2" width="4.42578125" style="5" customWidth="1"/>
    <col min="3" max="3" width="49" style="5" customWidth="1"/>
    <col min="4" max="9" width="23.42578125" style="5" customWidth="1"/>
    <col min="10" max="10" width="4.7109375" style="5" customWidth="1"/>
    <col min="11" max="11" width="16.42578125" style="5" customWidth="1"/>
    <col min="12" max="16384" width="8.7109375" style="5"/>
  </cols>
  <sheetData>
    <row r="1" spans="2:11" ht="18.75">
      <c r="C1" s="3" t="s">
        <v>608</v>
      </c>
      <c r="K1" s="63"/>
    </row>
    <row r="2" spans="2:11" ht="12.6" customHeight="1">
      <c r="C2" s="172" t="s">
        <v>1098</v>
      </c>
      <c r="K2" s="76" t="s">
        <v>917</v>
      </c>
    </row>
    <row r="4" spans="2:11" s="174" customFormat="1" ht="27.95" customHeight="1">
      <c r="B4" s="297"/>
      <c r="C4" s="1546" t="s">
        <v>610</v>
      </c>
      <c r="D4" s="1549" t="s">
        <v>611</v>
      </c>
      <c r="E4" s="1549"/>
      <c r="F4" s="1549" t="s">
        <v>612</v>
      </c>
      <c r="G4" s="1549"/>
      <c r="H4" s="1549" t="s">
        <v>613</v>
      </c>
      <c r="I4" s="1549"/>
      <c r="J4" s="433"/>
    </row>
    <row r="5" spans="2:11" s="174" customFormat="1" ht="27.95" customHeight="1">
      <c r="B5" s="289"/>
      <c r="C5" s="1546"/>
      <c r="D5" s="354" t="s">
        <v>541</v>
      </c>
      <c r="E5" s="354" t="s">
        <v>303</v>
      </c>
      <c r="F5" s="354" t="s">
        <v>541</v>
      </c>
      <c r="G5" s="354" t="s">
        <v>303</v>
      </c>
      <c r="H5" s="354" t="s">
        <v>614</v>
      </c>
      <c r="I5" s="354" t="s">
        <v>615</v>
      </c>
      <c r="J5" s="433"/>
    </row>
    <row r="6" spans="2:11" s="174" customFormat="1" ht="20.100000000000001" customHeight="1" thickBot="1">
      <c r="B6" s="362"/>
      <c r="C6" s="1548"/>
      <c r="D6" s="363" t="s">
        <v>4</v>
      </c>
      <c r="E6" s="363" t="s">
        <v>5</v>
      </c>
      <c r="F6" s="363" t="s">
        <v>6</v>
      </c>
      <c r="G6" s="363" t="s">
        <v>41</v>
      </c>
      <c r="H6" s="363" t="s">
        <v>42</v>
      </c>
      <c r="I6" s="363" t="s">
        <v>96</v>
      </c>
      <c r="J6" s="433"/>
    </row>
    <row r="7" spans="2:11" s="224" customFormat="1" ht="20.100000000000001" customHeight="1">
      <c r="B7" s="812">
        <v>1</v>
      </c>
      <c r="C7" s="813" t="s">
        <v>616</v>
      </c>
      <c r="D7" s="1375">
        <v>24467914.757150002</v>
      </c>
      <c r="E7" s="1375">
        <v>462437.25829999999</v>
      </c>
      <c r="F7" s="1375">
        <v>28970687.205060001</v>
      </c>
      <c r="G7" s="1375">
        <v>251499.47549000001</v>
      </c>
      <c r="H7" s="1375">
        <v>1734633.48166</v>
      </c>
      <c r="I7" s="1376">
        <v>5.9360153318524754E-2</v>
      </c>
    </row>
    <row r="8" spans="2:11" s="224" customFormat="1" ht="20.100000000000001" customHeight="1">
      <c r="B8" s="814">
        <v>2</v>
      </c>
      <c r="C8" s="611" t="s">
        <v>617</v>
      </c>
      <c r="D8" s="1329">
        <v>1164044.96019</v>
      </c>
      <c r="E8" s="1329">
        <v>76457.309340000007</v>
      </c>
      <c r="F8" s="1329">
        <v>737989.00762000005</v>
      </c>
      <c r="G8" s="1329">
        <v>2901.43327</v>
      </c>
      <c r="H8" s="1329">
        <v>148178.08887000001</v>
      </c>
      <c r="I8" s="1330">
        <v>0.20000000093401124</v>
      </c>
    </row>
    <row r="9" spans="2:11" s="224" customFormat="1" ht="20.100000000000001" customHeight="1">
      <c r="B9" s="814">
        <v>3</v>
      </c>
      <c r="C9" s="611" t="s">
        <v>618</v>
      </c>
      <c r="D9" s="1329">
        <v>362287.55037999997</v>
      </c>
      <c r="E9" s="1329">
        <v>99605.859559999997</v>
      </c>
      <c r="F9" s="1329">
        <v>361655.58402000001</v>
      </c>
      <c r="G9" s="1329">
        <v>21474.984390000001</v>
      </c>
      <c r="H9" s="1329">
        <v>395498.94579999999</v>
      </c>
      <c r="I9" s="1330">
        <v>1.0322824081652608</v>
      </c>
    </row>
    <row r="10" spans="2:11" s="224" customFormat="1" ht="20.100000000000001" customHeight="1">
      <c r="B10" s="814">
        <v>4</v>
      </c>
      <c r="C10" s="611" t="s">
        <v>619</v>
      </c>
      <c r="D10" s="1329">
        <v>18790.44613</v>
      </c>
      <c r="E10" s="1329">
        <v>0</v>
      </c>
      <c r="F10" s="1329">
        <v>18790.44613</v>
      </c>
      <c r="G10" s="1329">
        <v>0</v>
      </c>
      <c r="H10" s="1329">
        <v>0</v>
      </c>
      <c r="I10" s="1330">
        <v>0</v>
      </c>
    </row>
    <row r="11" spans="2:11" s="224" customFormat="1" ht="20.100000000000001" customHeight="1">
      <c r="B11" s="814">
        <v>5</v>
      </c>
      <c r="C11" s="611" t="s">
        <v>620</v>
      </c>
      <c r="D11" s="814"/>
      <c r="E11" s="814"/>
      <c r="F11" s="814"/>
      <c r="G11" s="814"/>
      <c r="H11" s="814"/>
      <c r="I11" s="1290"/>
    </row>
    <row r="12" spans="2:11" s="224" customFormat="1" ht="20.100000000000001" customHeight="1">
      <c r="B12" s="814">
        <v>6</v>
      </c>
      <c r="C12" s="611" t="s">
        <v>354</v>
      </c>
      <c r="D12" s="1329">
        <v>1156674.48835</v>
      </c>
      <c r="E12" s="1329">
        <v>818243.77647000004</v>
      </c>
      <c r="F12" s="1329">
        <v>1194191.7690699999</v>
      </c>
      <c r="G12" s="1329">
        <v>27221.953320000001</v>
      </c>
      <c r="H12" s="1329">
        <v>451560.60382000002</v>
      </c>
      <c r="I12" s="1330">
        <v>0.36970323449159331</v>
      </c>
    </row>
    <row r="13" spans="2:11" s="224" customFormat="1" ht="20.100000000000001" customHeight="1">
      <c r="B13" s="814">
        <v>7</v>
      </c>
      <c r="C13" s="611" t="s">
        <v>360</v>
      </c>
      <c r="D13" s="1329">
        <v>5078632.9530400001</v>
      </c>
      <c r="E13" s="1329">
        <v>3401884.9665399999</v>
      </c>
      <c r="F13" s="1329">
        <v>4554813.9603800001</v>
      </c>
      <c r="G13" s="1329">
        <v>340600.85908999998</v>
      </c>
      <c r="H13" s="1329">
        <v>4555685.0279299999</v>
      </c>
      <c r="I13" s="1330">
        <v>0.93060245064650493</v>
      </c>
    </row>
    <row r="14" spans="2:11" s="224" customFormat="1" ht="20.100000000000001" customHeight="1">
      <c r="B14" s="814">
        <v>8</v>
      </c>
      <c r="C14" s="611" t="s">
        <v>621</v>
      </c>
      <c r="D14" s="1329">
        <v>5879365.82859</v>
      </c>
      <c r="E14" s="1329">
        <v>632894.88327999995</v>
      </c>
      <c r="F14" s="1329">
        <v>5785691.3235600004</v>
      </c>
      <c r="G14" s="1329">
        <v>2566.0290499999996</v>
      </c>
      <c r="H14" s="1329">
        <v>4232949.4905300001</v>
      </c>
      <c r="I14" s="1330">
        <v>0.73129946245760968</v>
      </c>
    </row>
    <row r="15" spans="2:11" s="224" customFormat="1" ht="20.100000000000001" customHeight="1">
      <c r="B15" s="814">
        <v>9</v>
      </c>
      <c r="C15" s="611" t="s">
        <v>622</v>
      </c>
      <c r="D15" s="1329">
        <v>1914737.2084000001</v>
      </c>
      <c r="E15" s="1329">
        <v>286667.77162000001</v>
      </c>
      <c r="F15" s="1329">
        <v>1817825.5997599999</v>
      </c>
      <c r="G15" s="1329">
        <v>97596.709700000007</v>
      </c>
      <c r="H15" s="1329">
        <v>926619.09580000001</v>
      </c>
      <c r="I15" s="1330">
        <v>0.4837675175983695</v>
      </c>
    </row>
    <row r="16" spans="2:11" s="224" customFormat="1" ht="20.100000000000001" customHeight="1">
      <c r="B16" s="814">
        <v>10</v>
      </c>
      <c r="C16" s="611" t="s">
        <v>362</v>
      </c>
      <c r="D16" s="1329">
        <v>484232.04517</v>
      </c>
      <c r="E16" s="1329">
        <v>69460.892069999987</v>
      </c>
      <c r="F16" s="1329">
        <v>463175.72202999995</v>
      </c>
      <c r="G16" s="1329">
        <v>13991.42697</v>
      </c>
      <c r="H16" s="1329">
        <v>525227.97936999996</v>
      </c>
      <c r="I16" s="1330">
        <v>1.1007211633716218</v>
      </c>
    </row>
    <row r="17" spans="2:10" s="224" customFormat="1" ht="20.100000000000001" customHeight="1">
      <c r="B17" s="814">
        <v>11</v>
      </c>
      <c r="C17" s="611" t="s">
        <v>623</v>
      </c>
      <c r="D17" s="1329">
        <v>6313.60329</v>
      </c>
      <c r="E17" s="1329">
        <v>14917.636640000001</v>
      </c>
      <c r="F17" s="1329">
        <v>6313.60329</v>
      </c>
      <c r="G17" s="1329">
        <v>118.78681</v>
      </c>
      <c r="H17" s="1329">
        <v>9648.5851500000008</v>
      </c>
      <c r="I17" s="1330">
        <v>1.5000000000000002</v>
      </c>
    </row>
    <row r="18" spans="2:10" s="224" customFormat="1" ht="20.100000000000001" customHeight="1">
      <c r="B18" s="814">
        <v>12</v>
      </c>
      <c r="C18" s="611" t="s">
        <v>348</v>
      </c>
      <c r="D18" s="814"/>
      <c r="E18" s="814"/>
      <c r="F18" s="814"/>
      <c r="G18" s="814"/>
      <c r="H18" s="814"/>
      <c r="I18" s="1290"/>
    </row>
    <row r="19" spans="2:10" s="224" customFormat="1" ht="20.100000000000001" customHeight="1">
      <c r="B19" s="814">
        <v>13</v>
      </c>
      <c r="C19" s="611" t="s">
        <v>624</v>
      </c>
      <c r="D19" s="814"/>
      <c r="E19" s="814"/>
      <c r="F19" s="814"/>
      <c r="G19" s="814"/>
      <c r="H19" s="814"/>
      <c r="I19" s="1290"/>
    </row>
    <row r="20" spans="2:10" s="224" customFormat="1" ht="20.100000000000001" customHeight="1">
      <c r="B20" s="814">
        <v>14</v>
      </c>
      <c r="C20" s="611" t="s">
        <v>625</v>
      </c>
      <c r="D20" s="1329">
        <v>109821.71728</v>
      </c>
      <c r="E20" s="1329">
        <v>0</v>
      </c>
      <c r="F20" s="1329">
        <v>109821.71728</v>
      </c>
      <c r="G20" s="1329">
        <v>0</v>
      </c>
      <c r="H20" s="1329">
        <v>90653.704129999998</v>
      </c>
      <c r="I20" s="1330">
        <v>0.82546245292149745</v>
      </c>
    </row>
    <row r="21" spans="2:10" s="224" customFormat="1" ht="20.100000000000001" customHeight="1">
      <c r="B21" s="814">
        <v>15</v>
      </c>
      <c r="C21" s="611" t="s">
        <v>99</v>
      </c>
      <c r="D21" s="1329">
        <v>7701.00504</v>
      </c>
      <c r="E21" s="1329">
        <v>0</v>
      </c>
      <c r="F21" s="1329">
        <v>7701.00504</v>
      </c>
      <c r="G21" s="1329">
        <v>0</v>
      </c>
      <c r="H21" s="1329">
        <v>17253.24582</v>
      </c>
      <c r="I21" s="1330">
        <v>2.2403888492975197</v>
      </c>
    </row>
    <row r="22" spans="2:10" s="224" customFormat="1" ht="20.100000000000001" customHeight="1">
      <c r="B22" s="817">
        <v>16</v>
      </c>
      <c r="C22" s="818" t="s">
        <v>626</v>
      </c>
      <c r="D22" s="1377">
        <v>70178.277130000002</v>
      </c>
      <c r="E22" s="1377">
        <v>0</v>
      </c>
      <c r="F22" s="1377">
        <v>70178.277130000002</v>
      </c>
      <c r="G22" s="1377">
        <v>0</v>
      </c>
      <c r="H22" s="1377">
        <v>70178.277130000002</v>
      </c>
      <c r="I22" s="1378">
        <v>1</v>
      </c>
    </row>
    <row r="23" spans="2:10" s="174" customFormat="1" ht="20.100000000000001" customHeight="1" thickBot="1">
      <c r="B23" s="819">
        <v>17</v>
      </c>
      <c r="C23" s="820" t="s">
        <v>627</v>
      </c>
      <c r="D23" s="1379">
        <v>40720694.840160005</v>
      </c>
      <c r="E23" s="1379">
        <v>5862570.3538199998</v>
      </c>
      <c r="F23" s="1379">
        <v>44098835.220360003</v>
      </c>
      <c r="G23" s="1379">
        <v>757971.65809000004</v>
      </c>
      <c r="H23" s="1379">
        <v>13158086.526010001</v>
      </c>
      <c r="I23" s="1333">
        <v>0.29333533618799279</v>
      </c>
      <c r="J23" s="433"/>
    </row>
    <row r="24" spans="2:10" s="174" customFormat="1" ht="20.100000000000001" customHeight="1">
      <c r="J24" s="433"/>
    </row>
  </sheetData>
  <mergeCells count="4">
    <mergeCell ref="C4:C6"/>
    <mergeCell ref="D4:E4"/>
    <mergeCell ref="F4:G4"/>
    <mergeCell ref="H4:I4"/>
  </mergeCells>
  <hyperlinks>
    <hyperlink ref="K2" location="Índice!A1" display="Voltar ao Índice" xr:uid="{BF5F9DEB-478D-4359-8F10-F1CC8A6924A7}"/>
  </hyperlinks>
  <pageMargins left="0.70866141732283472" right="0.70866141732283472" top="0.74803149606299213" bottom="0.74803149606299213" header="0.31496062992125984" footer="0.31496062992125984"/>
  <pageSetup paperSize="9" scale="57" fitToHeight="0" orientation="landscape" r:id="rId1"/>
  <headerFooter>
    <oddHeader>&amp;CPT
Anexo XIX</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06DAF-0940-4FAD-8EB3-76E9217B509E}">
  <sheetPr>
    <pageSetUpPr fitToPage="1"/>
  </sheetPr>
  <dimension ref="B1:V28"/>
  <sheetViews>
    <sheetView showGridLines="0" zoomScale="90" zoomScaleNormal="90" zoomScalePageLayoutView="70" workbookViewId="0">
      <selection activeCell="J2" sqref="J2"/>
    </sheetView>
  </sheetViews>
  <sheetFormatPr defaultColWidth="8.7109375" defaultRowHeight="14.25"/>
  <cols>
    <col min="1" max="1" width="4.7109375" style="5" customWidth="1"/>
    <col min="2" max="2" width="3.85546875" style="5" customWidth="1"/>
    <col min="3" max="3" width="46.42578125" style="5" customWidth="1"/>
    <col min="4" max="20" width="11.7109375" style="5" customWidth="1"/>
    <col min="21" max="21" width="4.7109375" style="5" customWidth="1"/>
    <col min="22" max="22" width="11.85546875" style="5" customWidth="1"/>
    <col min="23" max="16384" width="8.7109375" style="5"/>
  </cols>
  <sheetData>
    <row r="1" spans="2:22" ht="24">
      <c r="C1" s="3" t="s">
        <v>609</v>
      </c>
      <c r="V1" s="76" t="s">
        <v>917</v>
      </c>
    </row>
    <row r="2" spans="2:22">
      <c r="C2" s="172" t="s">
        <v>1098</v>
      </c>
    </row>
    <row r="3" spans="2:22" s="143" customFormat="1" ht="12.75"/>
    <row r="4" spans="2:22" s="174" customFormat="1" ht="20.100000000000001" customHeight="1">
      <c r="B4" s="297"/>
      <c r="C4" s="1546" t="s">
        <v>610</v>
      </c>
      <c r="D4" s="1557" t="s">
        <v>628</v>
      </c>
      <c r="E4" s="1557"/>
      <c r="F4" s="1557"/>
      <c r="G4" s="1557"/>
      <c r="H4" s="1557"/>
      <c r="I4" s="1557"/>
      <c r="J4" s="1557"/>
      <c r="K4" s="1557"/>
      <c r="L4" s="1557"/>
      <c r="M4" s="1557"/>
      <c r="N4" s="1557"/>
      <c r="O4" s="1557"/>
      <c r="P4" s="1557"/>
      <c r="Q4" s="1557"/>
      <c r="R4" s="1557"/>
      <c r="S4" s="1559" t="s">
        <v>40</v>
      </c>
      <c r="T4" s="1559" t="s">
        <v>629</v>
      </c>
      <c r="U4" s="433"/>
    </row>
    <row r="5" spans="2:22" s="174" customFormat="1" ht="20.100000000000001" customHeight="1">
      <c r="B5" s="289"/>
      <c r="C5" s="1546"/>
      <c r="D5" s="365">
        <v>0</v>
      </c>
      <c r="E5" s="365">
        <v>0.02</v>
      </c>
      <c r="F5" s="365">
        <v>0.04</v>
      </c>
      <c r="G5" s="365">
        <v>0.1</v>
      </c>
      <c r="H5" s="365">
        <v>0.2</v>
      </c>
      <c r="I5" s="365">
        <v>0.35</v>
      </c>
      <c r="J5" s="365">
        <v>0.5</v>
      </c>
      <c r="K5" s="365">
        <v>0.7</v>
      </c>
      <c r="L5" s="365">
        <v>0.75</v>
      </c>
      <c r="M5" s="365">
        <v>1</v>
      </c>
      <c r="N5" s="365">
        <v>1.5</v>
      </c>
      <c r="O5" s="365">
        <v>2.5</v>
      </c>
      <c r="P5" s="365">
        <v>3.7</v>
      </c>
      <c r="Q5" s="365">
        <v>12.5</v>
      </c>
      <c r="R5" s="365" t="s">
        <v>630</v>
      </c>
      <c r="S5" s="1560"/>
      <c r="T5" s="1560"/>
      <c r="U5" s="433"/>
    </row>
    <row r="6" spans="2:22" s="174" customFormat="1" ht="20.100000000000001" customHeight="1" thickBot="1">
      <c r="B6" s="362"/>
      <c r="C6" s="1548"/>
      <c r="D6" s="363" t="s">
        <v>4</v>
      </c>
      <c r="E6" s="363" t="s">
        <v>5</v>
      </c>
      <c r="F6" s="363" t="s">
        <v>6</v>
      </c>
      <c r="G6" s="363" t="s">
        <v>41</v>
      </c>
      <c r="H6" s="363" t="s">
        <v>42</v>
      </c>
      <c r="I6" s="363" t="s">
        <v>96</v>
      </c>
      <c r="J6" s="363" t="s">
        <v>97</v>
      </c>
      <c r="K6" s="363" t="s">
        <v>98</v>
      </c>
      <c r="L6" s="363" t="s">
        <v>226</v>
      </c>
      <c r="M6" s="363" t="s">
        <v>227</v>
      </c>
      <c r="N6" s="363" t="s">
        <v>228</v>
      </c>
      <c r="O6" s="363" t="s">
        <v>229</v>
      </c>
      <c r="P6" s="363" t="s">
        <v>230</v>
      </c>
      <c r="Q6" s="363" t="s">
        <v>453</v>
      </c>
      <c r="R6" s="363" t="s">
        <v>454</v>
      </c>
      <c r="S6" s="363" t="s">
        <v>631</v>
      </c>
      <c r="T6" s="363" t="s">
        <v>632</v>
      </c>
      <c r="U6" s="433"/>
    </row>
    <row r="7" spans="2:22" s="224" customFormat="1" ht="20.100000000000001" customHeight="1">
      <c r="B7" s="812">
        <v>1</v>
      </c>
      <c r="C7" s="813" t="s">
        <v>616</v>
      </c>
      <c r="D7" s="1270">
        <v>27683030.15704</v>
      </c>
      <c r="E7" s="1270">
        <v>0</v>
      </c>
      <c r="F7" s="1270">
        <v>0</v>
      </c>
      <c r="G7" s="1270">
        <v>0</v>
      </c>
      <c r="H7" s="1270">
        <v>9717.899519999999</v>
      </c>
      <c r="I7" s="1270">
        <v>0</v>
      </c>
      <c r="J7" s="1270">
        <v>30160.386609999998</v>
      </c>
      <c r="K7" s="1270">
        <v>0</v>
      </c>
      <c r="L7" s="1270">
        <v>0</v>
      </c>
      <c r="M7" s="1270">
        <v>1062615.2952400001</v>
      </c>
      <c r="N7" s="1270">
        <v>436662.94214</v>
      </c>
      <c r="O7" s="1270">
        <v>0</v>
      </c>
      <c r="P7" s="1270">
        <v>0</v>
      </c>
      <c r="Q7" s="1270">
        <v>0</v>
      </c>
      <c r="R7" s="1270">
        <v>0</v>
      </c>
      <c r="S7" s="1270">
        <v>29222186.680550002</v>
      </c>
      <c r="T7" s="1270">
        <v>4132.6992779351394</v>
      </c>
    </row>
    <row r="8" spans="2:22" s="224" customFormat="1" ht="20.100000000000001" customHeight="1">
      <c r="B8" s="814">
        <v>2</v>
      </c>
      <c r="C8" s="611" t="s">
        <v>617</v>
      </c>
      <c r="D8" s="876">
        <v>0</v>
      </c>
      <c r="E8" s="876">
        <v>0</v>
      </c>
      <c r="F8" s="876">
        <v>0</v>
      </c>
      <c r="G8" s="876">
        <v>0</v>
      </c>
      <c r="H8" s="876">
        <v>740890.44035000005</v>
      </c>
      <c r="I8" s="876">
        <v>0</v>
      </c>
      <c r="J8" s="876">
        <v>0</v>
      </c>
      <c r="K8" s="876">
        <v>0</v>
      </c>
      <c r="L8" s="876">
        <v>0</v>
      </c>
      <c r="M8" s="876">
        <v>0</v>
      </c>
      <c r="N8" s="876">
        <v>5.4000000000000001E-4</v>
      </c>
      <c r="O8" s="876">
        <v>0</v>
      </c>
      <c r="P8" s="876">
        <v>0</v>
      </c>
      <c r="Q8" s="876">
        <v>0</v>
      </c>
      <c r="R8" s="876">
        <v>0</v>
      </c>
      <c r="S8" s="876">
        <v>740890.44089000009</v>
      </c>
      <c r="T8" s="876"/>
    </row>
    <row r="9" spans="2:22" s="224" customFormat="1" ht="20.100000000000001" customHeight="1">
      <c r="B9" s="814">
        <v>3</v>
      </c>
      <c r="C9" s="611" t="s">
        <v>618</v>
      </c>
      <c r="D9" s="876">
        <v>0</v>
      </c>
      <c r="E9" s="876">
        <v>0</v>
      </c>
      <c r="F9" s="876">
        <v>0</v>
      </c>
      <c r="G9" s="876">
        <v>0</v>
      </c>
      <c r="H9" s="876">
        <v>1.6000000000000001E-4</v>
      </c>
      <c r="I9" s="876">
        <v>0</v>
      </c>
      <c r="J9" s="876">
        <v>31198.87674</v>
      </c>
      <c r="K9" s="876">
        <v>0</v>
      </c>
      <c r="L9" s="876">
        <v>0</v>
      </c>
      <c r="M9" s="876">
        <v>295996.05973000004</v>
      </c>
      <c r="N9" s="876">
        <v>55935.631780000003</v>
      </c>
      <c r="O9" s="876">
        <v>0</v>
      </c>
      <c r="P9" s="876">
        <v>0</v>
      </c>
      <c r="Q9" s="876">
        <v>0</v>
      </c>
      <c r="R9" s="876">
        <v>0</v>
      </c>
      <c r="S9" s="876">
        <v>383130.56841000001</v>
      </c>
      <c r="T9" s="876"/>
    </row>
    <row r="10" spans="2:22" s="224" customFormat="1" ht="20.100000000000001" customHeight="1">
      <c r="B10" s="814">
        <v>4</v>
      </c>
      <c r="C10" s="611" t="s">
        <v>619</v>
      </c>
      <c r="D10" s="876">
        <v>18790.44613</v>
      </c>
      <c r="E10" s="876">
        <v>0</v>
      </c>
      <c r="F10" s="876">
        <v>0</v>
      </c>
      <c r="G10" s="876">
        <v>0</v>
      </c>
      <c r="H10" s="876">
        <v>0</v>
      </c>
      <c r="I10" s="876">
        <v>0</v>
      </c>
      <c r="J10" s="876">
        <v>0</v>
      </c>
      <c r="K10" s="876">
        <v>0</v>
      </c>
      <c r="L10" s="876">
        <v>0</v>
      </c>
      <c r="M10" s="876">
        <v>0</v>
      </c>
      <c r="N10" s="876">
        <v>0</v>
      </c>
      <c r="O10" s="876">
        <v>0</v>
      </c>
      <c r="P10" s="876">
        <v>0</v>
      </c>
      <c r="Q10" s="876">
        <v>0</v>
      </c>
      <c r="R10" s="876">
        <v>0</v>
      </c>
      <c r="S10" s="876">
        <v>18790.44613</v>
      </c>
      <c r="T10" s="876"/>
    </row>
    <row r="11" spans="2:22" s="224" customFormat="1" ht="20.100000000000001" customHeight="1">
      <c r="B11" s="814">
        <v>5</v>
      </c>
      <c r="C11" s="611" t="s">
        <v>620</v>
      </c>
      <c r="D11" s="876"/>
      <c r="E11" s="876"/>
      <c r="F11" s="876"/>
      <c r="G11" s="876"/>
      <c r="H11" s="876"/>
      <c r="I11" s="876"/>
      <c r="J11" s="876"/>
      <c r="K11" s="876"/>
      <c r="L11" s="876"/>
      <c r="M11" s="876"/>
      <c r="N11" s="876"/>
      <c r="O11" s="876"/>
      <c r="P11" s="876"/>
      <c r="Q11" s="876"/>
      <c r="R11" s="876"/>
      <c r="S11" s="876">
        <v>0</v>
      </c>
      <c r="T11" s="876"/>
    </row>
    <row r="12" spans="2:22" s="224" customFormat="1" ht="20.100000000000001" customHeight="1">
      <c r="B12" s="814">
        <v>6</v>
      </c>
      <c r="C12" s="611" t="s">
        <v>354</v>
      </c>
      <c r="D12" s="876">
        <v>0</v>
      </c>
      <c r="E12" s="876">
        <v>24438.547120000007</v>
      </c>
      <c r="F12" s="876">
        <v>0</v>
      </c>
      <c r="G12" s="876">
        <v>0</v>
      </c>
      <c r="H12" s="876">
        <v>685924.97650999995</v>
      </c>
      <c r="I12" s="876">
        <v>0</v>
      </c>
      <c r="J12" s="876">
        <v>398794.16399000003</v>
      </c>
      <c r="K12" s="876">
        <v>0</v>
      </c>
      <c r="L12" s="876">
        <v>0</v>
      </c>
      <c r="M12" s="876">
        <v>107788.59312999999</v>
      </c>
      <c r="N12" s="876">
        <v>4467.4416300000012</v>
      </c>
      <c r="O12" s="876">
        <v>0</v>
      </c>
      <c r="P12" s="876">
        <v>0</v>
      </c>
      <c r="Q12" s="876">
        <v>0</v>
      </c>
      <c r="R12" s="876">
        <v>0</v>
      </c>
      <c r="S12" s="876">
        <v>1221413.7223799999</v>
      </c>
      <c r="T12" s="876">
        <v>315119.841204322</v>
      </c>
    </row>
    <row r="13" spans="2:22" s="224" customFormat="1" ht="20.100000000000001" customHeight="1">
      <c r="B13" s="814">
        <v>7</v>
      </c>
      <c r="C13" s="611" t="s">
        <v>360</v>
      </c>
      <c r="D13" s="876">
        <v>0</v>
      </c>
      <c r="E13" s="876">
        <v>0</v>
      </c>
      <c r="F13" s="876">
        <v>0</v>
      </c>
      <c r="G13" s="876">
        <v>0</v>
      </c>
      <c r="H13" s="876">
        <v>0</v>
      </c>
      <c r="I13" s="876">
        <v>0</v>
      </c>
      <c r="J13" s="876">
        <v>0</v>
      </c>
      <c r="K13" s="876">
        <v>0</v>
      </c>
      <c r="L13" s="876">
        <v>0</v>
      </c>
      <c r="M13" s="876">
        <v>4764316.1514900001</v>
      </c>
      <c r="N13" s="876">
        <v>131098.66797000001</v>
      </c>
      <c r="O13" s="876">
        <v>0</v>
      </c>
      <c r="P13" s="876">
        <v>0</v>
      </c>
      <c r="Q13" s="876">
        <v>0</v>
      </c>
      <c r="R13" s="876">
        <v>0</v>
      </c>
      <c r="S13" s="876">
        <v>4895414.8194599999</v>
      </c>
      <c r="T13" s="876">
        <v>40138.479825689399</v>
      </c>
    </row>
    <row r="14" spans="2:22" s="224" customFormat="1" ht="20.100000000000001" customHeight="1">
      <c r="B14" s="814">
        <v>8</v>
      </c>
      <c r="C14" s="611" t="s">
        <v>633</v>
      </c>
      <c r="D14" s="876">
        <v>0</v>
      </c>
      <c r="E14" s="876">
        <v>0</v>
      </c>
      <c r="F14" s="876">
        <v>0</v>
      </c>
      <c r="G14" s="876">
        <v>0</v>
      </c>
      <c r="H14" s="876">
        <v>0</v>
      </c>
      <c r="I14" s="876">
        <v>0</v>
      </c>
      <c r="J14" s="876">
        <v>0</v>
      </c>
      <c r="K14" s="876">
        <v>0</v>
      </c>
      <c r="L14" s="876">
        <v>5788257.3526099995</v>
      </c>
      <c r="M14" s="876">
        <v>0</v>
      </c>
      <c r="N14" s="876">
        <v>0</v>
      </c>
      <c r="O14" s="876">
        <v>0</v>
      </c>
      <c r="P14" s="876">
        <v>0</v>
      </c>
      <c r="Q14" s="876">
        <v>0</v>
      </c>
      <c r="R14" s="876">
        <v>0</v>
      </c>
      <c r="S14" s="876">
        <v>5788257.3526099995</v>
      </c>
      <c r="T14" s="876">
        <v>1962.02627192207</v>
      </c>
    </row>
    <row r="15" spans="2:22" s="224" customFormat="1" ht="20.100000000000001" customHeight="1">
      <c r="B15" s="814">
        <v>9</v>
      </c>
      <c r="C15" s="611" t="s">
        <v>634</v>
      </c>
      <c r="D15" s="876">
        <v>0</v>
      </c>
      <c r="E15" s="876">
        <v>0</v>
      </c>
      <c r="F15" s="876">
        <v>0</v>
      </c>
      <c r="G15" s="876">
        <v>0</v>
      </c>
      <c r="H15" s="876">
        <v>0</v>
      </c>
      <c r="I15" s="876">
        <v>1078456.1585200001</v>
      </c>
      <c r="J15" s="876">
        <v>503863.89214999997</v>
      </c>
      <c r="K15" s="876">
        <v>0</v>
      </c>
      <c r="L15" s="876">
        <v>71196.737239999988</v>
      </c>
      <c r="M15" s="876">
        <v>175632.80684999999</v>
      </c>
      <c r="N15" s="876">
        <v>86272.714699999997</v>
      </c>
      <c r="O15" s="876">
        <v>0</v>
      </c>
      <c r="P15" s="876">
        <v>0</v>
      </c>
      <c r="Q15" s="876">
        <v>0</v>
      </c>
      <c r="R15" s="876">
        <v>0</v>
      </c>
      <c r="S15" s="876">
        <v>1915422.3094599999</v>
      </c>
      <c r="T15" s="876"/>
    </row>
    <row r="16" spans="2:22" s="224" customFormat="1" ht="20.100000000000001" customHeight="1">
      <c r="B16" s="814">
        <v>10</v>
      </c>
      <c r="C16" s="611" t="s">
        <v>362</v>
      </c>
      <c r="D16" s="876">
        <v>0</v>
      </c>
      <c r="E16" s="876">
        <v>0</v>
      </c>
      <c r="F16" s="876">
        <v>0</v>
      </c>
      <c r="G16" s="876">
        <v>0</v>
      </c>
      <c r="H16" s="876">
        <v>0</v>
      </c>
      <c r="I16" s="876">
        <v>0</v>
      </c>
      <c r="J16" s="876">
        <v>0</v>
      </c>
      <c r="K16" s="876">
        <v>0</v>
      </c>
      <c r="L16" s="876">
        <v>0</v>
      </c>
      <c r="M16" s="876">
        <v>381045.48824999999</v>
      </c>
      <c r="N16" s="876">
        <v>96121.660749999995</v>
      </c>
      <c r="O16" s="876">
        <v>0</v>
      </c>
      <c r="P16" s="876">
        <v>0</v>
      </c>
      <c r="Q16" s="876">
        <v>0</v>
      </c>
      <c r="R16" s="876">
        <v>0</v>
      </c>
      <c r="S16" s="876">
        <v>477167.14899999998</v>
      </c>
      <c r="T16" s="876"/>
    </row>
    <row r="17" spans="2:21" s="224" customFormat="1" ht="20.100000000000001" customHeight="1">
      <c r="B17" s="814">
        <v>11</v>
      </c>
      <c r="C17" s="611" t="s">
        <v>623</v>
      </c>
      <c r="D17" s="876">
        <v>0</v>
      </c>
      <c r="E17" s="876">
        <v>0</v>
      </c>
      <c r="F17" s="876">
        <v>0</v>
      </c>
      <c r="G17" s="876">
        <v>0</v>
      </c>
      <c r="H17" s="876">
        <v>0</v>
      </c>
      <c r="I17" s="876">
        <v>0</v>
      </c>
      <c r="J17" s="876">
        <v>0</v>
      </c>
      <c r="K17" s="876">
        <v>0</v>
      </c>
      <c r="L17" s="876">
        <v>0</v>
      </c>
      <c r="M17" s="876">
        <v>0</v>
      </c>
      <c r="N17" s="876">
        <v>6432.3900999999996</v>
      </c>
      <c r="O17" s="876">
        <v>0</v>
      </c>
      <c r="P17" s="876">
        <v>0</v>
      </c>
      <c r="Q17" s="876">
        <v>0</v>
      </c>
      <c r="R17" s="876">
        <v>0</v>
      </c>
      <c r="S17" s="876">
        <v>6432.3900999999996</v>
      </c>
      <c r="T17" s="876"/>
    </row>
    <row r="18" spans="2:21" s="224" customFormat="1" ht="20.100000000000001" customHeight="1">
      <c r="B18" s="814">
        <v>12</v>
      </c>
      <c r="C18" s="611" t="s">
        <v>348</v>
      </c>
      <c r="D18" s="876"/>
      <c r="E18" s="876"/>
      <c r="F18" s="876"/>
      <c r="G18" s="876"/>
      <c r="H18" s="876"/>
      <c r="I18" s="876"/>
      <c r="J18" s="876"/>
      <c r="K18" s="876"/>
      <c r="L18" s="876"/>
      <c r="M18" s="876"/>
      <c r="N18" s="876"/>
      <c r="O18" s="876"/>
      <c r="P18" s="876"/>
      <c r="Q18" s="876"/>
      <c r="R18" s="876"/>
      <c r="S18" s="876">
        <v>0</v>
      </c>
      <c r="T18" s="876"/>
    </row>
    <row r="19" spans="2:21" s="224" customFormat="1" ht="24">
      <c r="B19" s="814">
        <v>13</v>
      </c>
      <c r="C19" s="611" t="s">
        <v>635</v>
      </c>
      <c r="D19" s="876"/>
      <c r="E19" s="876"/>
      <c r="F19" s="876"/>
      <c r="G19" s="876"/>
      <c r="H19" s="876"/>
      <c r="I19" s="876"/>
      <c r="J19" s="876"/>
      <c r="K19" s="876"/>
      <c r="L19" s="876"/>
      <c r="M19" s="876"/>
      <c r="N19" s="876"/>
      <c r="O19" s="876"/>
      <c r="P19" s="876"/>
      <c r="Q19" s="876"/>
      <c r="R19" s="876"/>
      <c r="S19" s="876">
        <v>0</v>
      </c>
      <c r="T19" s="876"/>
    </row>
    <row r="20" spans="2:21" s="224" customFormat="1" ht="24">
      <c r="B20" s="814">
        <v>14</v>
      </c>
      <c r="C20" s="611" t="s">
        <v>636</v>
      </c>
      <c r="D20" s="876">
        <v>0</v>
      </c>
      <c r="E20" s="876">
        <v>0</v>
      </c>
      <c r="F20" s="876">
        <v>0</v>
      </c>
      <c r="G20" s="876">
        <v>0</v>
      </c>
      <c r="H20" s="876">
        <v>0</v>
      </c>
      <c r="I20" s="876">
        <v>0</v>
      </c>
      <c r="J20" s="876">
        <v>0</v>
      </c>
      <c r="K20" s="876">
        <v>0</v>
      </c>
      <c r="L20" s="876">
        <v>0</v>
      </c>
      <c r="M20" s="876">
        <v>2.5000000000000001E-4</v>
      </c>
      <c r="N20" s="876">
        <v>20449.251829999997</v>
      </c>
      <c r="O20" s="876">
        <v>0</v>
      </c>
      <c r="P20" s="876">
        <v>0</v>
      </c>
      <c r="Q20" s="876">
        <v>0</v>
      </c>
      <c r="R20" s="876">
        <v>89372.465200000006</v>
      </c>
      <c r="S20" s="876">
        <v>109821.71728000001</v>
      </c>
      <c r="T20" s="876"/>
    </row>
    <row r="21" spans="2:21" s="224" customFormat="1" ht="20.100000000000001" customHeight="1">
      <c r="B21" s="814">
        <v>15</v>
      </c>
      <c r="C21" s="611" t="s">
        <v>637</v>
      </c>
      <c r="D21" s="876">
        <v>0</v>
      </c>
      <c r="E21" s="876">
        <v>0</v>
      </c>
      <c r="F21" s="876">
        <v>0</v>
      </c>
      <c r="G21" s="876">
        <v>0</v>
      </c>
      <c r="H21" s="876">
        <v>0</v>
      </c>
      <c r="I21" s="876">
        <v>0</v>
      </c>
      <c r="J21" s="876">
        <v>0</v>
      </c>
      <c r="K21" s="876">
        <v>0</v>
      </c>
      <c r="L21" s="876">
        <v>0</v>
      </c>
      <c r="M21" s="876">
        <v>1332.8445200000001</v>
      </c>
      <c r="N21" s="876">
        <v>0</v>
      </c>
      <c r="O21" s="876">
        <v>6368.1605199999995</v>
      </c>
      <c r="P21" s="876">
        <v>0</v>
      </c>
      <c r="Q21" s="876">
        <v>0</v>
      </c>
      <c r="R21" s="876">
        <v>0</v>
      </c>
      <c r="S21" s="876">
        <v>7701.00504</v>
      </c>
      <c r="T21" s="876"/>
    </row>
    <row r="22" spans="2:21" s="224" customFormat="1" ht="20.100000000000001" customHeight="1">
      <c r="B22" s="821">
        <v>16</v>
      </c>
      <c r="C22" s="822" t="s">
        <v>626</v>
      </c>
      <c r="D22" s="877">
        <v>0</v>
      </c>
      <c r="E22" s="877">
        <v>0</v>
      </c>
      <c r="F22" s="877">
        <v>0</v>
      </c>
      <c r="G22" s="877">
        <v>0</v>
      </c>
      <c r="H22" s="877">
        <v>0</v>
      </c>
      <c r="I22" s="877">
        <v>0</v>
      </c>
      <c r="J22" s="877">
        <v>0</v>
      </c>
      <c r="K22" s="877">
        <v>0</v>
      </c>
      <c r="L22" s="877">
        <v>0</v>
      </c>
      <c r="M22" s="877">
        <v>70178.277130000002</v>
      </c>
      <c r="N22" s="877">
        <v>0</v>
      </c>
      <c r="O22" s="877">
        <v>0</v>
      </c>
      <c r="P22" s="877">
        <v>0</v>
      </c>
      <c r="Q22" s="877">
        <v>0</v>
      </c>
      <c r="R22" s="877">
        <v>0</v>
      </c>
      <c r="S22" s="877">
        <v>70178.277130000002</v>
      </c>
      <c r="T22" s="877"/>
    </row>
    <row r="23" spans="2:21" s="174" customFormat="1" ht="20.100000000000001" customHeight="1" thickBot="1">
      <c r="B23" s="819">
        <v>17</v>
      </c>
      <c r="C23" s="820" t="s">
        <v>627</v>
      </c>
      <c r="D23" s="1075">
        <v>27701820.603170004</v>
      </c>
      <c r="E23" s="1075">
        <v>24438.547120000007</v>
      </c>
      <c r="F23" s="1075">
        <v>0</v>
      </c>
      <c r="G23" s="1075">
        <v>0</v>
      </c>
      <c r="H23" s="1075">
        <v>1436533.31654</v>
      </c>
      <c r="I23" s="1075">
        <v>1078456.1585200001</v>
      </c>
      <c r="J23" s="1075">
        <v>964017.31949000002</v>
      </c>
      <c r="K23" s="1075">
        <v>0</v>
      </c>
      <c r="L23" s="1075">
        <v>5859454.0898499992</v>
      </c>
      <c r="M23" s="1075">
        <v>6858905.5165900001</v>
      </c>
      <c r="N23" s="1075">
        <v>837440.70143999998</v>
      </c>
      <c r="O23" s="1075">
        <v>6368.1605199999995</v>
      </c>
      <c r="P23" s="1075">
        <v>0</v>
      </c>
      <c r="Q23" s="1075">
        <v>0</v>
      </c>
      <c r="R23" s="1075">
        <v>89372.465200000006</v>
      </c>
      <c r="S23" s="1075">
        <v>44856806.878440008</v>
      </c>
      <c r="T23" s="1075">
        <v>361353.04657986859</v>
      </c>
      <c r="U23" s="433"/>
    </row>
    <row r="24" spans="2:21" s="143" customFormat="1" ht="12.75"/>
    <row r="25" spans="2:21" s="143" customFormat="1" ht="12.75"/>
    <row r="26" spans="2:21" s="143" customFormat="1" ht="12.75">
      <c r="D26" s="366"/>
      <c r="E26" s="366"/>
      <c r="F26" s="366"/>
      <c r="G26" s="366"/>
      <c r="H26" s="366"/>
      <c r="I26" s="366"/>
      <c r="J26" s="366"/>
      <c r="K26" s="366"/>
      <c r="L26" s="366"/>
      <c r="M26" s="366"/>
      <c r="N26" s="366"/>
      <c r="O26" s="366"/>
      <c r="P26" s="366"/>
      <c r="Q26" s="366"/>
      <c r="R26" s="366"/>
      <c r="S26" s="366"/>
    </row>
    <row r="27" spans="2:21" s="143" customFormat="1" ht="12.75"/>
    <row r="28" spans="2:21" s="143" customFormat="1" ht="12.75"/>
  </sheetData>
  <mergeCells count="4">
    <mergeCell ref="C4:C6"/>
    <mergeCell ref="D4:R4"/>
    <mergeCell ref="S4:S5"/>
    <mergeCell ref="T4:T5"/>
  </mergeCells>
  <hyperlinks>
    <hyperlink ref="V1" location="Índice!A1" display="Voltar ao Índice" xr:uid="{01C5F1FA-CBC5-452A-BBA9-B5497AAF85F8}"/>
  </hyperlinks>
  <pageMargins left="0.70866141732283472" right="0.70866141732283472" top="0.74803149606299213" bottom="0.74803149606299213" header="0.31496062992125984" footer="0.31496062992125984"/>
  <pageSetup paperSize="9" scale="94" orientation="landscape" r:id="rId1"/>
  <headerFooter>
    <oddHeader>&amp;CPT
Anexo 23</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12155-C895-4FA2-A73F-4F526D9B272D}">
  <sheetPr>
    <pageSetUpPr fitToPage="1"/>
  </sheetPr>
  <dimension ref="B1:H84"/>
  <sheetViews>
    <sheetView showGridLines="0" topLeftCell="A46" zoomScale="90" zoomScaleNormal="90" zoomScalePageLayoutView="60" workbookViewId="0">
      <selection activeCell="J2" sqref="J2"/>
    </sheetView>
  </sheetViews>
  <sheetFormatPr defaultColWidth="9" defaultRowHeight="14.25"/>
  <cols>
    <col min="1" max="1" width="4.7109375" style="5" customWidth="1"/>
    <col min="2" max="2" width="9" style="5"/>
    <col min="3" max="3" width="54.140625" style="5" customWidth="1"/>
    <col min="4" max="4" width="24.85546875" style="5" customWidth="1"/>
    <col min="5" max="5" width="25.42578125" style="5" customWidth="1"/>
    <col min="6" max="6" width="15.7109375" style="5" customWidth="1"/>
    <col min="7" max="7" width="9" style="5"/>
    <col min="8" max="8" width="14.5703125" style="5" customWidth="1"/>
    <col min="9" max="16384" width="9" style="5"/>
  </cols>
  <sheetData>
    <row r="1" spans="2:8" ht="18.75">
      <c r="B1" s="3" t="s">
        <v>102</v>
      </c>
      <c r="H1" s="76" t="s">
        <v>917</v>
      </c>
    </row>
    <row r="2" spans="2:8">
      <c r="B2" s="1511" t="s">
        <v>1098</v>
      </c>
      <c r="C2" s="1511"/>
      <c r="D2" s="1511"/>
      <c r="E2" s="1511"/>
      <c r="F2" s="1511"/>
    </row>
    <row r="4" spans="2:8" s="217" customFormat="1" ht="36">
      <c r="B4" s="216"/>
      <c r="C4" s="216"/>
      <c r="D4" s="1143" t="s">
        <v>1560</v>
      </c>
      <c r="E4" s="1143" t="s">
        <v>1561</v>
      </c>
      <c r="F4" s="1512" t="s">
        <v>1562</v>
      </c>
    </row>
    <row r="5" spans="2:8" s="217" customFormat="1" ht="28.5" customHeight="1" thickBot="1">
      <c r="B5" s="218"/>
      <c r="C5" s="218"/>
      <c r="D5" s="219" t="s">
        <v>1969</v>
      </c>
      <c r="E5" s="219" t="s">
        <v>1969</v>
      </c>
      <c r="F5" s="1513"/>
    </row>
    <row r="6" spans="2:8" s="217" customFormat="1" ht="20.25" customHeight="1">
      <c r="B6" s="1507" t="s">
        <v>1563</v>
      </c>
      <c r="C6" s="1507"/>
      <c r="D6" s="1507"/>
      <c r="E6" s="1507"/>
      <c r="F6" s="1507"/>
    </row>
    <row r="7" spans="2:8" s="221" customFormat="1" ht="20.100000000000001" customHeight="1">
      <c r="B7" s="1128">
        <v>1</v>
      </c>
      <c r="C7" s="1128" t="s">
        <v>1564</v>
      </c>
      <c r="D7" s="1129">
        <v>7796299</v>
      </c>
      <c r="E7" s="1130">
        <v>7796298.65331</v>
      </c>
      <c r="F7" s="1130"/>
      <c r="G7" s="220"/>
    </row>
    <row r="8" spans="2:8" s="221" customFormat="1" ht="20.100000000000001" customHeight="1">
      <c r="B8" s="866">
        <v>2</v>
      </c>
      <c r="C8" s="866" t="s">
        <v>1565</v>
      </c>
      <c r="D8" s="1090">
        <v>361786</v>
      </c>
      <c r="E8" s="1131">
        <v>358079.67375000007</v>
      </c>
      <c r="F8" s="1131"/>
      <c r="G8" s="220"/>
    </row>
    <row r="9" spans="2:8" s="221" customFormat="1" ht="20.100000000000001" customHeight="1">
      <c r="B9" s="866">
        <v>3</v>
      </c>
      <c r="C9" s="866" t="s">
        <v>1566</v>
      </c>
      <c r="D9" s="1090">
        <v>0</v>
      </c>
      <c r="E9" s="1131">
        <v>0</v>
      </c>
      <c r="F9" s="1131"/>
      <c r="G9" s="220"/>
    </row>
    <row r="10" spans="2:8" s="221" customFormat="1" ht="20.100000000000001" customHeight="1">
      <c r="B10" s="866">
        <v>4</v>
      </c>
      <c r="C10" s="866" t="s">
        <v>1567</v>
      </c>
      <c r="D10" s="1090">
        <v>453213</v>
      </c>
      <c r="E10" s="1131">
        <v>453212.91600999964</v>
      </c>
      <c r="F10" s="1131"/>
      <c r="G10" s="220"/>
    </row>
    <row r="11" spans="2:8" s="221" customFormat="1" ht="20.100000000000001" customHeight="1">
      <c r="B11" s="866">
        <v>5</v>
      </c>
      <c r="C11" s="866" t="s">
        <v>1568</v>
      </c>
      <c r="D11" s="1090">
        <v>54972401</v>
      </c>
      <c r="E11" s="1131">
        <v>54982224.890630014</v>
      </c>
      <c r="F11" s="1131"/>
      <c r="G11" s="220"/>
    </row>
    <row r="12" spans="2:8" s="221" customFormat="1" ht="20.100000000000001" customHeight="1">
      <c r="B12" s="866"/>
      <c r="C12" s="866" t="s">
        <v>1569</v>
      </c>
      <c r="D12" s="1090">
        <v>0</v>
      </c>
      <c r="E12" s="1131">
        <v>0</v>
      </c>
      <c r="F12" s="1131"/>
      <c r="G12" s="220"/>
    </row>
    <row r="13" spans="2:8" s="221" customFormat="1" ht="20.100000000000001" customHeight="1">
      <c r="B13" s="866"/>
      <c r="C13" s="866" t="s">
        <v>1570</v>
      </c>
      <c r="D13" s="1090">
        <v>0</v>
      </c>
      <c r="E13" s="1131">
        <v>58800</v>
      </c>
      <c r="F13" s="1131">
        <v>55</v>
      </c>
      <c r="G13" s="220"/>
    </row>
    <row r="14" spans="2:8" s="221" customFormat="1" ht="20.100000000000001" customHeight="1">
      <c r="B14" s="866">
        <v>6</v>
      </c>
      <c r="C14" s="866" t="s">
        <v>1571</v>
      </c>
      <c r="D14" s="1090">
        <v>8205196</v>
      </c>
      <c r="E14" s="1131">
        <v>8205196.3984399997</v>
      </c>
      <c r="F14" s="1131"/>
      <c r="G14" s="220"/>
    </row>
    <row r="15" spans="2:8" s="221" customFormat="1" ht="20.100000000000001" customHeight="1">
      <c r="B15" s="866">
        <v>7</v>
      </c>
      <c r="C15" s="866" t="s">
        <v>1572</v>
      </c>
      <c r="D15" s="1090">
        <v>0</v>
      </c>
      <c r="E15" s="1131">
        <v>0</v>
      </c>
      <c r="F15" s="1131"/>
      <c r="G15" s="220"/>
    </row>
    <row r="16" spans="2:8" s="221" customFormat="1" ht="20.100000000000001" customHeight="1">
      <c r="B16" s="866">
        <v>8</v>
      </c>
      <c r="C16" s="866" t="s">
        <v>1573</v>
      </c>
      <c r="D16" s="1090">
        <v>931485</v>
      </c>
      <c r="E16" s="1131">
        <v>929972.22788000014</v>
      </c>
      <c r="F16" s="1131"/>
      <c r="G16" s="220"/>
    </row>
    <row r="17" spans="2:7" s="221" customFormat="1" ht="20.100000000000001" customHeight="1">
      <c r="B17" s="866">
        <v>9</v>
      </c>
      <c r="C17" s="866" t="s">
        <v>1574</v>
      </c>
      <c r="D17" s="1090">
        <v>0</v>
      </c>
      <c r="E17" s="1131">
        <v>0</v>
      </c>
      <c r="F17" s="1131"/>
      <c r="G17" s="220"/>
    </row>
    <row r="18" spans="2:7" s="221" customFormat="1" ht="20.100000000000001" customHeight="1">
      <c r="B18" s="866"/>
      <c r="C18" s="811" t="s">
        <v>1575</v>
      </c>
      <c r="D18" s="1090">
        <v>990938</v>
      </c>
      <c r="E18" s="1131">
        <v>1268946.4307500001</v>
      </c>
      <c r="F18" s="1131"/>
      <c r="G18" s="220"/>
    </row>
    <row r="19" spans="2:7" s="221" customFormat="1" ht="20.100000000000001" customHeight="1">
      <c r="B19" s="866">
        <v>10</v>
      </c>
      <c r="C19" s="866" t="s">
        <v>1576</v>
      </c>
      <c r="D19" s="1090">
        <v>0</v>
      </c>
      <c r="E19" s="1131">
        <v>0</v>
      </c>
      <c r="F19" s="1131"/>
      <c r="G19" s="220"/>
    </row>
    <row r="20" spans="2:7" s="221" customFormat="1" ht="20.100000000000001" customHeight="1">
      <c r="B20" s="866"/>
      <c r="C20" s="811" t="s">
        <v>1577</v>
      </c>
      <c r="D20" s="1090">
        <v>0</v>
      </c>
      <c r="E20" s="1131">
        <v>0</v>
      </c>
      <c r="F20" s="1131"/>
      <c r="G20" s="220"/>
    </row>
    <row r="21" spans="2:7" s="221" customFormat="1" ht="20.100000000000001" customHeight="1">
      <c r="B21" s="866">
        <v>11</v>
      </c>
      <c r="C21" s="866" t="s">
        <v>1578</v>
      </c>
      <c r="D21" s="1090">
        <v>0</v>
      </c>
      <c r="E21" s="1131">
        <v>0</v>
      </c>
      <c r="F21" s="1131"/>
      <c r="G21" s="220"/>
    </row>
    <row r="22" spans="2:7" s="221" customFormat="1" ht="20.100000000000001" customHeight="1">
      <c r="B22" s="866"/>
      <c r="C22" s="811" t="s">
        <v>1579</v>
      </c>
      <c r="D22" s="1090">
        <v>12890988</v>
      </c>
      <c r="E22" s="1131">
        <v>12910801.578779997</v>
      </c>
      <c r="F22" s="1131"/>
      <c r="G22" s="220"/>
    </row>
    <row r="23" spans="2:7" s="221" customFormat="1" ht="20.100000000000001" customHeight="1">
      <c r="B23" s="866">
        <v>12</v>
      </c>
      <c r="C23" s="611" t="s">
        <v>1580</v>
      </c>
      <c r="D23" s="1090">
        <v>0</v>
      </c>
      <c r="E23" s="1131">
        <v>0</v>
      </c>
      <c r="F23" s="1131"/>
    </row>
    <row r="24" spans="2:7" s="221" customFormat="1" ht="20.100000000000001" customHeight="1">
      <c r="B24" s="866">
        <v>13</v>
      </c>
      <c r="C24" s="611" t="s">
        <v>1581</v>
      </c>
      <c r="D24" s="1090">
        <v>109059</v>
      </c>
      <c r="E24" s="1131">
        <v>109059.02284000001</v>
      </c>
      <c r="F24" s="1131"/>
    </row>
    <row r="25" spans="2:7" s="221" customFormat="1" ht="20.100000000000001" customHeight="1">
      <c r="B25" s="866">
        <v>14</v>
      </c>
      <c r="C25" s="611" t="s">
        <v>1582</v>
      </c>
      <c r="D25" s="1090">
        <v>462338</v>
      </c>
      <c r="E25" s="1131">
        <v>461989.13275000011</v>
      </c>
      <c r="F25" s="1131"/>
    </row>
    <row r="26" spans="2:7" s="221" customFormat="1" ht="20.100000000000001" customHeight="1">
      <c r="B26" s="866"/>
      <c r="C26" s="866" t="s">
        <v>1569</v>
      </c>
      <c r="D26" s="1090">
        <v>0</v>
      </c>
      <c r="E26" s="1131">
        <v>0</v>
      </c>
      <c r="F26" s="1131"/>
    </row>
    <row r="27" spans="2:7" s="221" customFormat="1" ht="36">
      <c r="B27" s="866"/>
      <c r="C27" s="811" t="s">
        <v>1583</v>
      </c>
      <c r="D27" s="1090">
        <v>0</v>
      </c>
      <c r="E27" s="1131">
        <v>73157.341489364029</v>
      </c>
      <c r="F27" s="1131">
        <v>23</v>
      </c>
    </row>
    <row r="28" spans="2:7" s="221" customFormat="1" ht="20.100000000000001" customHeight="1">
      <c r="B28" s="866"/>
      <c r="C28" s="811" t="s">
        <v>1584</v>
      </c>
      <c r="D28" s="1090">
        <v>0</v>
      </c>
      <c r="E28" s="1131">
        <v>24.029093365697918</v>
      </c>
      <c r="F28" s="1131" t="s">
        <v>146</v>
      </c>
    </row>
    <row r="29" spans="2:7" s="221" customFormat="1" ht="20.100000000000001" customHeight="1">
      <c r="B29" s="866"/>
      <c r="C29" s="811" t="s">
        <v>1585</v>
      </c>
      <c r="D29" s="1090">
        <v>0</v>
      </c>
      <c r="E29" s="1131">
        <v>34795.339648833127</v>
      </c>
      <c r="F29" s="1131">
        <v>8</v>
      </c>
    </row>
    <row r="30" spans="2:7" s="221" customFormat="1" ht="20.100000000000001" customHeight="1">
      <c r="B30" s="866">
        <v>15</v>
      </c>
      <c r="C30" s="866" t="s">
        <v>1586</v>
      </c>
      <c r="D30" s="1090">
        <v>780514</v>
      </c>
      <c r="E30" s="1132">
        <v>577800.12208</v>
      </c>
      <c r="F30" s="1132"/>
    </row>
    <row r="31" spans="2:7" s="221" customFormat="1" ht="20.100000000000001" customHeight="1">
      <c r="B31" s="866">
        <v>16</v>
      </c>
      <c r="C31" s="866" t="s">
        <v>1587</v>
      </c>
      <c r="D31" s="1090">
        <v>2870</v>
      </c>
      <c r="E31" s="1132">
        <v>0</v>
      </c>
      <c r="F31" s="1132"/>
    </row>
    <row r="32" spans="2:7" s="221" customFormat="1" ht="20.100000000000001" customHeight="1">
      <c r="B32" s="866">
        <v>17</v>
      </c>
      <c r="C32" s="866" t="s">
        <v>1588</v>
      </c>
      <c r="D32" s="1090">
        <v>600721</v>
      </c>
      <c r="E32" s="1132">
        <v>537278.63840999943</v>
      </c>
      <c r="F32" s="1132"/>
    </row>
    <row r="33" spans="2:6" s="221" customFormat="1" ht="20.100000000000001" customHeight="1">
      <c r="B33" s="866">
        <v>18</v>
      </c>
      <c r="C33" s="866" t="s">
        <v>1589</v>
      </c>
      <c r="D33" s="1090">
        <v>256213</v>
      </c>
      <c r="E33" s="1131">
        <v>255752</v>
      </c>
      <c r="F33" s="1132"/>
    </row>
    <row r="34" spans="2:6" s="221" customFormat="1" ht="20.100000000000001" customHeight="1">
      <c r="B34" s="866"/>
      <c r="C34" s="866" t="s">
        <v>1569</v>
      </c>
      <c r="D34" s="1090">
        <v>0</v>
      </c>
      <c r="E34" s="1131">
        <v>0</v>
      </c>
      <c r="F34" s="1131"/>
    </row>
    <row r="35" spans="2:6" s="221" customFormat="1" ht="36">
      <c r="B35" s="866"/>
      <c r="C35" s="811" t="s">
        <v>1590</v>
      </c>
      <c r="D35" s="1090">
        <v>0</v>
      </c>
      <c r="E35" s="1131">
        <v>189334</v>
      </c>
      <c r="F35" s="1131">
        <v>8</v>
      </c>
    </row>
    <row r="36" spans="2:6" s="221" customFormat="1" ht="20.100000000000001" customHeight="1">
      <c r="B36" s="866">
        <v>19</v>
      </c>
      <c r="C36" s="866" t="s">
        <v>1591</v>
      </c>
      <c r="D36" s="1090">
        <v>17283</v>
      </c>
      <c r="E36" s="1131">
        <v>17274.888790000001</v>
      </c>
      <c r="F36" s="1131"/>
    </row>
    <row r="37" spans="2:6" s="221" customFormat="1" ht="20.100000000000001" customHeight="1">
      <c r="B37" s="866">
        <v>20</v>
      </c>
      <c r="C37" s="866" t="s">
        <v>1592</v>
      </c>
      <c r="D37" s="1090">
        <v>2688216</v>
      </c>
      <c r="E37" s="1131">
        <v>2682535.1644799993</v>
      </c>
      <c r="F37" s="1131"/>
    </row>
    <row r="38" spans="2:6" s="221" customFormat="1" ht="20.100000000000001" customHeight="1">
      <c r="B38" s="866"/>
      <c r="C38" s="866" t="s">
        <v>1569</v>
      </c>
      <c r="D38" s="1090">
        <v>0</v>
      </c>
      <c r="E38" s="1133">
        <v>0</v>
      </c>
      <c r="F38" s="1133"/>
    </row>
    <row r="39" spans="2:6" s="221" customFormat="1" ht="24">
      <c r="B39" s="866"/>
      <c r="C39" s="811" t="s">
        <v>1593</v>
      </c>
      <c r="D39" s="1090">
        <v>0</v>
      </c>
      <c r="E39" s="1131">
        <v>187474.76972000001</v>
      </c>
      <c r="F39" s="1131">
        <v>10</v>
      </c>
    </row>
    <row r="40" spans="2:6" s="221" customFormat="1" ht="24">
      <c r="B40" s="866"/>
      <c r="C40" s="811" t="s">
        <v>1594</v>
      </c>
      <c r="D40" s="1090">
        <v>0</v>
      </c>
      <c r="E40" s="1131">
        <v>35313.541549999994</v>
      </c>
      <c r="F40" s="1131">
        <v>21</v>
      </c>
    </row>
    <row r="41" spans="2:6" s="221" customFormat="1" ht="24">
      <c r="B41" s="866"/>
      <c r="C41" s="811" t="s">
        <v>1595</v>
      </c>
      <c r="D41" s="1090">
        <v>0</v>
      </c>
      <c r="E41" s="1131">
        <v>98201.559529999999</v>
      </c>
      <c r="F41" s="1131">
        <v>25</v>
      </c>
    </row>
    <row r="42" spans="2:6" s="221" customFormat="1" ht="20.100000000000001" customHeight="1">
      <c r="B42" s="866"/>
      <c r="C42" s="811" t="s">
        <v>1584</v>
      </c>
      <c r="D42" s="1090">
        <v>0</v>
      </c>
      <c r="E42" s="1131">
        <v>1716.1794443724716</v>
      </c>
      <c r="F42" s="1131" t="s">
        <v>146</v>
      </c>
    </row>
    <row r="43" spans="2:6" s="221" customFormat="1" ht="20.100000000000001" customHeight="1">
      <c r="B43" s="866">
        <v>21</v>
      </c>
      <c r="C43" s="866" t="s">
        <v>1163</v>
      </c>
      <c r="D43" s="1090">
        <v>1385292</v>
      </c>
      <c r="E43" s="1131">
        <v>1379026.548909999</v>
      </c>
      <c r="F43" s="1131"/>
    </row>
    <row r="44" spans="2:6" s="221" customFormat="1" ht="20.100000000000001" customHeight="1">
      <c r="B44" s="866"/>
      <c r="C44" s="866" t="s">
        <v>1569</v>
      </c>
      <c r="D44" s="1131">
        <v>0</v>
      </c>
      <c r="E44" s="1133">
        <v>0</v>
      </c>
      <c r="F44" s="1133"/>
    </row>
    <row r="45" spans="2:6" s="221" customFormat="1" ht="20.100000000000001" customHeight="1">
      <c r="B45" s="866"/>
      <c r="C45" s="811" t="s">
        <v>1596</v>
      </c>
      <c r="D45" s="1131">
        <v>0</v>
      </c>
      <c r="E45" s="1131">
        <v>202366.07344000001</v>
      </c>
      <c r="F45" s="1131">
        <v>15</v>
      </c>
    </row>
    <row r="46" spans="2:6" s="221" customFormat="1" ht="20.100000000000001" customHeight="1">
      <c r="B46" s="866"/>
      <c r="C46" s="811" t="s">
        <v>1597</v>
      </c>
      <c r="D46" s="1131">
        <v>0</v>
      </c>
      <c r="E46" s="1131">
        <v>20953.100620000001</v>
      </c>
      <c r="F46" s="1131" t="s">
        <v>146</v>
      </c>
    </row>
    <row r="47" spans="2:6" s="223" customFormat="1" ht="20.100000000000001" customHeight="1" thickBot="1">
      <c r="B47" s="1514" t="s">
        <v>1598</v>
      </c>
      <c r="C47" s="1514"/>
      <c r="D47" s="1134">
        <v>92904812</v>
      </c>
      <c r="E47" s="1135">
        <v>92925448.778540015</v>
      </c>
      <c r="F47" s="1135"/>
    </row>
    <row r="48" spans="2:6" s="217" customFormat="1" ht="20.25" customHeight="1">
      <c r="B48" s="1507" t="s">
        <v>1599</v>
      </c>
      <c r="C48" s="1507"/>
      <c r="D48" s="1507"/>
      <c r="E48" s="1507"/>
      <c r="F48" s="1507"/>
    </row>
    <row r="49" spans="2:6" s="221" customFormat="1" ht="20.100000000000001" customHeight="1">
      <c r="B49" s="1128">
        <v>22</v>
      </c>
      <c r="C49" s="1128" t="s">
        <v>1600</v>
      </c>
      <c r="D49" s="1129">
        <v>0</v>
      </c>
      <c r="E49" s="1130">
        <v>0</v>
      </c>
      <c r="F49" s="1130"/>
    </row>
    <row r="50" spans="2:6" s="221" customFormat="1" ht="20.100000000000001" customHeight="1">
      <c r="B50" s="866">
        <v>23</v>
      </c>
      <c r="C50" s="866" t="s">
        <v>1601</v>
      </c>
      <c r="D50" s="1090">
        <v>8896074</v>
      </c>
      <c r="E50" s="1131">
        <v>8896073.9004600011</v>
      </c>
      <c r="F50" s="1131"/>
    </row>
    <row r="51" spans="2:6" s="221" customFormat="1" ht="20.100000000000001" customHeight="1">
      <c r="B51" s="866">
        <v>24</v>
      </c>
      <c r="C51" s="866" t="s">
        <v>1602</v>
      </c>
      <c r="D51" s="1090">
        <v>69560227</v>
      </c>
      <c r="E51" s="1131">
        <v>69585633.939339995</v>
      </c>
      <c r="F51" s="1131"/>
    </row>
    <row r="52" spans="2:6" s="221" customFormat="1" ht="20.100000000000001" customHeight="1">
      <c r="B52" s="866">
        <v>25</v>
      </c>
      <c r="C52" s="866" t="s">
        <v>1603</v>
      </c>
      <c r="D52" s="1090">
        <v>2188363</v>
      </c>
      <c r="E52" s="1131">
        <v>2188363.3204700002</v>
      </c>
      <c r="F52" s="1131"/>
    </row>
    <row r="53" spans="2:6" s="221" customFormat="1" ht="20.100000000000001" customHeight="1">
      <c r="B53" s="866">
        <v>26</v>
      </c>
      <c r="C53" s="866" t="s">
        <v>991</v>
      </c>
      <c r="D53" s="1090">
        <v>1394780</v>
      </c>
      <c r="E53" s="1131">
        <v>1394779.74074</v>
      </c>
      <c r="F53" s="1131"/>
    </row>
    <row r="54" spans="2:6" s="221" customFormat="1" ht="20.100000000000001" customHeight="1">
      <c r="B54" s="866"/>
      <c r="C54" s="866" t="s">
        <v>1569</v>
      </c>
      <c r="D54" s="1090">
        <v>0</v>
      </c>
      <c r="E54" s="1131">
        <v>0</v>
      </c>
      <c r="F54" s="1131"/>
    </row>
    <row r="55" spans="2:6" s="221" customFormat="1" ht="20.100000000000001" customHeight="1">
      <c r="B55" s="866"/>
      <c r="C55" s="811" t="s">
        <v>1604</v>
      </c>
      <c r="D55" s="1090">
        <v>0</v>
      </c>
      <c r="E55" s="1131">
        <v>1050000</v>
      </c>
      <c r="F55" s="1131">
        <v>46</v>
      </c>
    </row>
    <row r="56" spans="2:6" s="221" customFormat="1" ht="20.100000000000001" customHeight="1">
      <c r="B56" s="866"/>
      <c r="C56" s="1136" t="s">
        <v>1605</v>
      </c>
      <c r="D56" s="1090">
        <v>0</v>
      </c>
      <c r="E56" s="1131">
        <v>131819.85876355768</v>
      </c>
      <c r="F56" s="1131" t="s">
        <v>1717</v>
      </c>
    </row>
    <row r="57" spans="2:6" s="221" customFormat="1" ht="20.100000000000001" customHeight="1">
      <c r="B57" s="866">
        <v>27</v>
      </c>
      <c r="C57" s="866" t="s">
        <v>1606</v>
      </c>
      <c r="D57" s="1090">
        <v>0</v>
      </c>
      <c r="E57" s="1131">
        <v>0</v>
      </c>
      <c r="F57" s="1131"/>
    </row>
    <row r="58" spans="2:6" s="221" customFormat="1" ht="20.100000000000001" customHeight="1">
      <c r="B58" s="866">
        <v>28</v>
      </c>
      <c r="C58" s="866" t="s">
        <v>1607</v>
      </c>
      <c r="D58" s="1090">
        <v>231241</v>
      </c>
      <c r="E58" s="1131">
        <v>231241.27630999999</v>
      </c>
      <c r="F58" s="1131"/>
    </row>
    <row r="59" spans="2:6" s="221" customFormat="1" ht="20.100000000000001" customHeight="1">
      <c r="B59" s="866">
        <v>29</v>
      </c>
      <c r="C59" s="866" t="s">
        <v>1608</v>
      </c>
      <c r="D59" s="1090">
        <v>0</v>
      </c>
      <c r="E59" s="1131">
        <v>0</v>
      </c>
      <c r="F59" s="1131"/>
    </row>
    <row r="60" spans="2:6" s="221" customFormat="1" ht="20.100000000000001" customHeight="1">
      <c r="B60" s="866">
        <v>30</v>
      </c>
      <c r="C60" s="866" t="s">
        <v>1577</v>
      </c>
      <c r="D60" s="1090">
        <v>1581777</v>
      </c>
      <c r="E60" s="1131">
        <v>1581777.2235600001</v>
      </c>
      <c r="F60" s="1131"/>
    </row>
    <row r="61" spans="2:6" s="221" customFormat="1" ht="20.100000000000001" customHeight="1">
      <c r="B61" s="866">
        <v>31</v>
      </c>
      <c r="C61" s="866" t="s">
        <v>1581</v>
      </c>
      <c r="D61" s="1090">
        <v>377206</v>
      </c>
      <c r="E61" s="1131">
        <v>377206.18015999999</v>
      </c>
      <c r="F61" s="1131"/>
    </row>
    <row r="62" spans="2:6" s="221" customFormat="1" ht="20.100000000000001" customHeight="1">
      <c r="B62" s="866">
        <v>32</v>
      </c>
      <c r="C62" s="866" t="s">
        <v>1609</v>
      </c>
      <c r="D62" s="1090">
        <v>0</v>
      </c>
      <c r="E62" s="1131">
        <v>0</v>
      </c>
      <c r="F62" s="1131"/>
    </row>
    <row r="63" spans="2:6" s="221" customFormat="1" ht="20.100000000000001" customHeight="1">
      <c r="B63" s="866">
        <v>33</v>
      </c>
      <c r="C63" s="866" t="s">
        <v>1610</v>
      </c>
      <c r="D63" s="1090">
        <v>458744</v>
      </c>
      <c r="E63" s="1131">
        <v>456911.37014000007</v>
      </c>
      <c r="F63" s="1131"/>
    </row>
    <row r="64" spans="2:6" s="221" customFormat="1" ht="20.100000000000001" customHeight="1">
      <c r="B64" s="866">
        <v>34</v>
      </c>
      <c r="C64" s="866" t="s">
        <v>1611</v>
      </c>
      <c r="D64" s="1090">
        <v>20427</v>
      </c>
      <c r="E64" s="1131">
        <v>20426.587450000003</v>
      </c>
      <c r="F64" s="1131"/>
    </row>
    <row r="65" spans="2:6" s="221" customFormat="1" ht="20.100000000000001" customHeight="1">
      <c r="B65" s="866">
        <v>35</v>
      </c>
      <c r="C65" s="866" t="s">
        <v>1612</v>
      </c>
      <c r="D65" s="1090">
        <v>16932</v>
      </c>
      <c r="E65" s="1131">
        <v>16932.092900000007</v>
      </c>
      <c r="F65" s="1131"/>
    </row>
    <row r="66" spans="2:6" s="221" customFormat="1" ht="20.100000000000001" customHeight="1">
      <c r="B66" s="866">
        <v>36</v>
      </c>
      <c r="C66" s="866" t="s">
        <v>1613</v>
      </c>
      <c r="D66" s="1090">
        <v>1116984</v>
      </c>
      <c r="E66" s="1131">
        <v>1141100.7809000004</v>
      </c>
      <c r="F66" s="1131"/>
    </row>
    <row r="67" spans="2:6" s="221" customFormat="1" ht="20.100000000000001" customHeight="1" thickBot="1">
      <c r="B67" s="1514" t="s">
        <v>1614</v>
      </c>
      <c r="C67" s="1514"/>
      <c r="D67" s="1134">
        <v>85842755</v>
      </c>
      <c r="E67" s="1134">
        <v>85890446.412429988</v>
      </c>
      <c r="F67" s="186"/>
    </row>
    <row r="68" spans="2:6" s="217" customFormat="1" ht="20.25" customHeight="1">
      <c r="B68" s="1507" t="s">
        <v>1615</v>
      </c>
      <c r="C68" s="1507"/>
      <c r="D68" s="1507"/>
      <c r="E68" s="1507"/>
      <c r="F68" s="1507"/>
    </row>
    <row r="69" spans="2:6" s="221" customFormat="1" ht="20.100000000000001" customHeight="1">
      <c r="B69" s="1128">
        <v>37</v>
      </c>
      <c r="C69" s="1128" t="s">
        <v>970</v>
      </c>
      <c r="D69" s="1129">
        <v>4725000</v>
      </c>
      <c r="E69" s="1130">
        <v>4725000.0000000019</v>
      </c>
      <c r="F69" s="1130">
        <v>1</v>
      </c>
    </row>
    <row r="70" spans="2:6" s="221" customFormat="1" ht="20.100000000000001" customHeight="1">
      <c r="B70" s="866">
        <v>38</v>
      </c>
      <c r="C70" s="611" t="s">
        <v>972</v>
      </c>
      <c r="D70" s="1090">
        <v>16471</v>
      </c>
      <c r="E70" s="1131">
        <v>16470.667119999885</v>
      </c>
      <c r="F70" s="1131">
        <v>1</v>
      </c>
    </row>
    <row r="71" spans="2:6" s="221" customFormat="1" ht="20.100000000000001" customHeight="1">
      <c r="B71" s="866">
        <v>39</v>
      </c>
      <c r="C71" s="611" t="s">
        <v>1616</v>
      </c>
      <c r="D71" s="1090">
        <v>0</v>
      </c>
      <c r="E71" s="1131">
        <v>0</v>
      </c>
      <c r="F71" s="1131"/>
    </row>
    <row r="72" spans="2:6" s="221" customFormat="1" ht="20.100000000000001" customHeight="1">
      <c r="B72" s="866">
        <v>40</v>
      </c>
      <c r="C72" s="866" t="s">
        <v>974</v>
      </c>
      <c r="D72" s="1090">
        <v>400000</v>
      </c>
      <c r="E72" s="1131">
        <v>399999.99999999994</v>
      </c>
      <c r="F72" s="1131">
        <v>31</v>
      </c>
    </row>
    <row r="73" spans="2:6" s="221" customFormat="1" ht="20.100000000000001" customHeight="1">
      <c r="B73" s="866">
        <v>41</v>
      </c>
      <c r="C73" s="866" t="s">
        <v>1617</v>
      </c>
      <c r="D73" s="1090">
        <v>259528</v>
      </c>
      <c r="E73" s="1131">
        <v>259527.78285999998</v>
      </c>
      <c r="F73" s="1131" t="s">
        <v>1718</v>
      </c>
    </row>
    <row r="74" spans="2:6" s="221" customFormat="1" ht="20.100000000000001" customHeight="1">
      <c r="B74" s="866">
        <v>42</v>
      </c>
      <c r="C74" s="866" t="s">
        <v>971</v>
      </c>
      <c r="D74" s="1090">
        <v>0</v>
      </c>
      <c r="E74" s="1131">
        <v>0</v>
      </c>
      <c r="F74" s="1131">
        <v>1</v>
      </c>
    </row>
    <row r="75" spans="2:6" s="221" customFormat="1" ht="20.100000000000001" customHeight="1">
      <c r="B75" s="866">
        <v>43</v>
      </c>
      <c r="C75" s="866" t="s">
        <v>975</v>
      </c>
      <c r="D75" s="1090">
        <v>580304</v>
      </c>
      <c r="E75" s="1131">
        <v>580303.74380999967</v>
      </c>
      <c r="F75" s="1131" t="s">
        <v>1719</v>
      </c>
    </row>
    <row r="76" spans="2:6" s="221" customFormat="1" ht="20.100000000000001" customHeight="1">
      <c r="B76" s="866">
        <v>44</v>
      </c>
      <c r="C76" s="866" t="s">
        <v>1618</v>
      </c>
      <c r="D76" s="1090">
        <v>138082</v>
      </c>
      <c r="E76" s="1131">
        <v>138082.21255999987</v>
      </c>
      <c r="F76" s="1131" t="s">
        <v>1720</v>
      </c>
    </row>
    <row r="77" spans="2:6" s="221" customFormat="1" ht="20.100000000000001" customHeight="1">
      <c r="B77" s="1508" t="s">
        <v>1619</v>
      </c>
      <c r="C77" s="1508"/>
      <c r="D77" s="1137">
        <v>6119385</v>
      </c>
      <c r="E77" s="1137">
        <v>6119384.4063500008</v>
      </c>
      <c r="F77" s="1090"/>
    </row>
    <row r="78" spans="2:6" s="221" customFormat="1" ht="20.100000000000001" customHeight="1">
      <c r="B78" s="866">
        <v>45</v>
      </c>
      <c r="C78" s="866" t="s">
        <v>1620</v>
      </c>
      <c r="D78" s="1131">
        <v>942672</v>
      </c>
      <c r="E78" s="1131">
        <v>915617.95976</v>
      </c>
      <c r="F78" s="1131"/>
    </row>
    <row r="79" spans="2:6" s="221" customFormat="1" ht="20.100000000000001" customHeight="1">
      <c r="B79" s="866"/>
      <c r="C79" s="1138" t="s">
        <v>1569</v>
      </c>
      <c r="D79" s="1131">
        <v>0</v>
      </c>
      <c r="E79" s="1131">
        <v>0</v>
      </c>
      <c r="F79" s="1131"/>
    </row>
    <row r="80" spans="2:6" s="221" customFormat="1" ht="20.100000000000001" customHeight="1">
      <c r="B80" s="866"/>
      <c r="C80" s="1136" t="s">
        <v>1621</v>
      </c>
      <c r="D80" s="1090">
        <v>0</v>
      </c>
      <c r="E80" s="1131">
        <v>451549.66449000005</v>
      </c>
      <c r="F80" s="1131" t="s">
        <v>1721</v>
      </c>
    </row>
    <row r="81" spans="2:6" s="221" customFormat="1" ht="20.100000000000001" customHeight="1">
      <c r="B81" s="866"/>
      <c r="C81" s="1136" t="s">
        <v>1622</v>
      </c>
      <c r="D81" s="1090">
        <v>0</v>
      </c>
      <c r="E81" s="1131">
        <v>109602.97196000001</v>
      </c>
      <c r="F81" s="1131" t="s">
        <v>1722</v>
      </c>
    </row>
    <row r="82" spans="2:6" s="221" customFormat="1" ht="20.100000000000001" customHeight="1">
      <c r="B82" s="866"/>
      <c r="C82" s="1136" t="s">
        <v>1623</v>
      </c>
      <c r="D82" s="1090">
        <v>0</v>
      </c>
      <c r="E82" s="1131">
        <v>133176.44396644231</v>
      </c>
      <c r="F82" s="1131" t="s">
        <v>1717</v>
      </c>
    </row>
    <row r="83" spans="2:6" s="221" customFormat="1" ht="20.100000000000001" customHeight="1">
      <c r="B83" s="1509" t="s">
        <v>1624</v>
      </c>
      <c r="C83" s="1509"/>
      <c r="D83" s="1139">
        <v>7062057</v>
      </c>
      <c r="E83" s="1139">
        <v>7035002.3661100008</v>
      </c>
      <c r="F83" s="1140"/>
    </row>
    <row r="84" spans="2:6" s="223" customFormat="1" ht="20.100000000000001" customHeight="1" thickBot="1">
      <c r="B84" s="1510" t="s">
        <v>1625</v>
      </c>
      <c r="C84" s="1510"/>
      <c r="D84" s="1141">
        <v>92904812</v>
      </c>
      <c r="E84" s="1141">
        <v>92925448.77854</v>
      </c>
      <c r="F84" s="1142"/>
    </row>
  </sheetData>
  <mergeCells count="10">
    <mergeCell ref="B68:F68"/>
    <mergeCell ref="B77:C77"/>
    <mergeCell ref="B83:C83"/>
    <mergeCell ref="B84:C84"/>
    <mergeCell ref="B2:F2"/>
    <mergeCell ref="F4:F5"/>
    <mergeCell ref="B6:F6"/>
    <mergeCell ref="B47:C47"/>
    <mergeCell ref="B48:F48"/>
    <mergeCell ref="B67:C67"/>
  </mergeCells>
  <hyperlinks>
    <hyperlink ref="H1" location="Índice!A1" display="Voltar ao Índice" xr:uid="{D22379C1-2970-4D9F-A937-6C1D95216497}"/>
  </hyperlinks>
  <pageMargins left="0.7" right="0.7" top="0.75" bottom="0.75" header="0.3" footer="0.3"/>
  <pageSetup paperSize="9" scale="59" orientation="landscape" r:id="rId1"/>
  <headerFooter>
    <oddHeader>&amp;CPT
Anexo VII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9CC1C-3C33-4420-95C8-6E834A2D0B95}">
  <sheetPr>
    <pageSetUpPr fitToPage="1"/>
  </sheetPr>
  <dimension ref="A1:AF142"/>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14" style="5" customWidth="1"/>
    <col min="3" max="3" width="22.85546875" style="5" customWidth="1"/>
    <col min="4" max="5" width="13.5703125" style="5" customWidth="1"/>
    <col min="6" max="6" width="15.140625" style="5" customWidth="1"/>
    <col min="7" max="7" width="19.42578125" style="5" customWidth="1"/>
    <col min="8" max="8" width="14.140625" style="5" customWidth="1"/>
    <col min="9" max="9" width="11.42578125" style="5" customWidth="1"/>
    <col min="10" max="10" width="14.42578125" style="5" customWidth="1"/>
    <col min="11" max="11" width="17.5703125" style="5" customWidth="1"/>
    <col min="12" max="12" width="15.140625" style="5" customWidth="1"/>
    <col min="13" max="14" width="15.5703125" style="5" customWidth="1"/>
    <col min="15" max="15" width="12.5703125" style="5" customWidth="1"/>
    <col min="16" max="16" width="4.7109375" style="5" customWidth="1"/>
    <col min="17" max="17" width="14.85546875" style="5" customWidth="1"/>
    <col min="18" max="16384" width="9.140625" style="5"/>
  </cols>
  <sheetData>
    <row r="1" spans="1:32" ht="18.75">
      <c r="B1" s="3" t="s">
        <v>1116</v>
      </c>
      <c r="N1" s="140"/>
      <c r="Q1" s="63"/>
    </row>
    <row r="2" spans="1:32" ht="17.45" customHeight="1">
      <c r="A2" s="3"/>
      <c r="B2" s="172" t="s">
        <v>1098</v>
      </c>
      <c r="P2" s="3"/>
      <c r="Q2" s="76" t="s">
        <v>917</v>
      </c>
    </row>
    <row r="3" spans="1:32" ht="15">
      <c r="B3" s="27"/>
    </row>
    <row r="4" spans="1:32" s="174" customFormat="1" ht="76.5">
      <c r="B4" s="1562" t="s">
        <v>641</v>
      </c>
      <c r="C4" s="367" t="s">
        <v>642</v>
      </c>
      <c r="D4" s="367" t="s">
        <v>541</v>
      </c>
      <c r="E4" s="367" t="s">
        <v>643</v>
      </c>
      <c r="F4" s="367" t="s">
        <v>644</v>
      </c>
      <c r="G4" s="367" t="s">
        <v>645</v>
      </c>
      <c r="H4" s="367" t="s">
        <v>646</v>
      </c>
      <c r="I4" s="367" t="s">
        <v>647</v>
      </c>
      <c r="J4" s="367" t="s">
        <v>648</v>
      </c>
      <c r="K4" s="367" t="s">
        <v>649</v>
      </c>
      <c r="L4" s="367" t="s">
        <v>650</v>
      </c>
      <c r="M4" s="367" t="s">
        <v>651</v>
      </c>
      <c r="N4" s="367" t="s">
        <v>652</v>
      </c>
      <c r="O4" s="367" t="s">
        <v>653</v>
      </c>
      <c r="P4" s="433"/>
    </row>
    <row r="5" spans="1:32" s="174" customFormat="1" ht="13.5" thickBot="1">
      <c r="B5" s="1545"/>
      <c r="C5" s="363" t="s">
        <v>4</v>
      </c>
      <c r="D5" s="363" t="s">
        <v>5</v>
      </c>
      <c r="E5" s="363" t="s">
        <v>6</v>
      </c>
      <c r="F5" s="363" t="s">
        <v>41</v>
      </c>
      <c r="G5" s="363" t="s">
        <v>42</v>
      </c>
      <c r="H5" s="363" t="s">
        <v>96</v>
      </c>
      <c r="I5" s="363" t="s">
        <v>97</v>
      </c>
      <c r="J5" s="363" t="s">
        <v>98</v>
      </c>
      <c r="K5" s="363" t="s">
        <v>226</v>
      </c>
      <c r="L5" s="363" t="s">
        <v>227</v>
      </c>
      <c r="M5" s="363" t="s">
        <v>228</v>
      </c>
      <c r="N5" s="363" t="s">
        <v>229</v>
      </c>
      <c r="O5" s="363" t="s">
        <v>230</v>
      </c>
      <c r="P5" s="433"/>
    </row>
    <row r="6" spans="1:32" s="368" customFormat="1" ht="20.100000000000001" customHeight="1">
      <c r="B6" s="1561" t="s">
        <v>1104</v>
      </c>
      <c r="C6" s="1561"/>
      <c r="D6" s="1561"/>
      <c r="E6" s="1561"/>
      <c r="F6" s="369"/>
      <c r="G6" s="369"/>
      <c r="H6" s="369"/>
      <c r="I6" s="369"/>
      <c r="J6" s="369"/>
      <c r="K6" s="369"/>
      <c r="L6" s="369"/>
      <c r="M6" s="369"/>
      <c r="N6" s="369"/>
      <c r="O6" s="369"/>
      <c r="Q6" s="81"/>
      <c r="R6" s="81"/>
      <c r="S6" s="81"/>
      <c r="T6" s="81"/>
      <c r="U6" s="81"/>
      <c r="V6" s="81"/>
      <c r="W6" s="81"/>
      <c r="X6" s="81"/>
      <c r="Y6" s="81"/>
      <c r="Z6" s="81"/>
      <c r="AA6" s="81"/>
      <c r="AB6" s="81"/>
      <c r="AC6" s="81"/>
      <c r="AD6" s="81"/>
      <c r="AE6" s="81"/>
      <c r="AF6" s="81"/>
    </row>
    <row r="7" spans="1:32" s="1304" customFormat="1" ht="20.100000000000001" customHeight="1">
      <c r="B7" s="1305"/>
      <c r="C7" s="1306" t="s">
        <v>1105</v>
      </c>
      <c r="D7" s="1307">
        <v>4.4215299999999997</v>
      </c>
      <c r="E7" s="1307">
        <v>109000.08406000001</v>
      </c>
      <c r="F7" s="1307">
        <v>85.54</v>
      </c>
      <c r="G7" s="1307">
        <v>93239.208409999992</v>
      </c>
      <c r="H7" s="1308">
        <v>5.0000000000000001E-4</v>
      </c>
      <c r="I7" s="1307">
        <v>4</v>
      </c>
      <c r="J7" s="1308">
        <v>0.42259999999999998</v>
      </c>
      <c r="K7" s="1307">
        <v>1</v>
      </c>
      <c r="L7" s="1307">
        <v>11061.953800000001</v>
      </c>
      <c r="M7" s="1309">
        <v>0.11864058038070598</v>
      </c>
      <c r="N7" s="1307">
        <v>20.079240000000002</v>
      </c>
      <c r="O7" s="1307">
        <v>-7.3091200000000001</v>
      </c>
      <c r="Q7" s="1310"/>
      <c r="R7" s="1310"/>
      <c r="S7" s="1310"/>
      <c r="T7" s="1310"/>
      <c r="U7" s="1310"/>
      <c r="V7" s="1310"/>
      <c r="W7" s="1310"/>
      <c r="X7" s="1310"/>
      <c r="Y7" s="1310"/>
      <c r="Z7" s="1310"/>
      <c r="AA7" s="1310"/>
      <c r="AB7" s="1310"/>
      <c r="AC7" s="1310"/>
      <c r="AD7" s="1310"/>
      <c r="AE7" s="1310"/>
      <c r="AF7" s="1310"/>
    </row>
    <row r="8" spans="1:32" s="1311" customFormat="1" ht="20.100000000000001" customHeight="1">
      <c r="B8" s="1312"/>
      <c r="C8" s="1313" t="s">
        <v>1117</v>
      </c>
      <c r="D8" s="876">
        <v>0.41327999999999998</v>
      </c>
      <c r="E8" s="876">
        <v>105346.61366</v>
      </c>
      <c r="F8" s="876">
        <v>86.81</v>
      </c>
      <c r="G8" s="876">
        <v>91451.236010000008</v>
      </c>
      <c r="H8" s="1290">
        <v>5.0000000000000001E-4</v>
      </c>
      <c r="I8" s="876">
        <v>2</v>
      </c>
      <c r="J8" s="1290">
        <v>0.42259999999999998</v>
      </c>
      <c r="K8" s="876">
        <v>1</v>
      </c>
      <c r="L8" s="876">
        <v>10211.871419999999</v>
      </c>
      <c r="M8" s="1314">
        <v>0.1116646626720644</v>
      </c>
      <c r="N8" s="876">
        <v>19.323650000000001</v>
      </c>
      <c r="O8" s="876">
        <v>-7.2339700000000002</v>
      </c>
      <c r="Q8" s="1310"/>
      <c r="R8" s="1310"/>
      <c r="S8" s="1310"/>
      <c r="T8" s="1310"/>
      <c r="U8" s="1310"/>
      <c r="V8" s="1310"/>
      <c r="W8" s="1310"/>
      <c r="X8" s="1310"/>
      <c r="Y8" s="1310"/>
      <c r="Z8" s="1310"/>
      <c r="AA8" s="1310"/>
      <c r="AB8" s="1310"/>
      <c r="AC8" s="1310"/>
      <c r="AD8" s="1310"/>
      <c r="AE8" s="1310"/>
      <c r="AF8" s="1310"/>
    </row>
    <row r="9" spans="1:32" s="1311" customFormat="1" ht="20.100000000000001" customHeight="1">
      <c r="B9" s="1312"/>
      <c r="C9" s="1313" t="s">
        <v>1118</v>
      </c>
      <c r="D9" s="876">
        <v>4.0082500000000003</v>
      </c>
      <c r="E9" s="876">
        <v>3653.4703999999997</v>
      </c>
      <c r="F9" s="876">
        <v>48.83</v>
      </c>
      <c r="G9" s="876">
        <v>1787.9723999999999</v>
      </c>
      <c r="H9" s="1290">
        <v>1E-3</v>
      </c>
      <c r="I9" s="876">
        <v>2</v>
      </c>
      <c r="J9" s="1290">
        <v>0.42259999999999998</v>
      </c>
      <c r="K9" s="876">
        <v>5</v>
      </c>
      <c r="L9" s="876">
        <v>850.08238000000006</v>
      </c>
      <c r="M9" s="1314">
        <v>0.47544491178946618</v>
      </c>
      <c r="N9" s="876">
        <v>0.75560000000000005</v>
      </c>
      <c r="O9" s="876">
        <v>-7.5150000000000008E-2</v>
      </c>
      <c r="Q9" s="1310"/>
      <c r="R9" s="1310"/>
      <c r="S9" s="1310"/>
      <c r="T9" s="1310"/>
      <c r="U9" s="1310"/>
      <c r="V9" s="1310"/>
      <c r="W9" s="1310"/>
      <c r="X9" s="1310"/>
      <c r="Y9" s="1310"/>
      <c r="Z9" s="1310"/>
      <c r="AA9" s="1310"/>
      <c r="AB9" s="1310"/>
      <c r="AC9" s="1310"/>
      <c r="AD9" s="1310"/>
      <c r="AE9" s="1310"/>
      <c r="AF9" s="1310"/>
    </row>
    <row r="10" spans="1:32" s="1304" customFormat="1" ht="20.100000000000001" customHeight="1">
      <c r="B10" s="1315"/>
      <c r="C10" s="1316" t="s">
        <v>1106</v>
      </c>
      <c r="D10" s="1317">
        <v>471711.27748000005</v>
      </c>
      <c r="E10" s="1317">
        <v>696420.13301999995</v>
      </c>
      <c r="F10" s="1317">
        <v>81.75</v>
      </c>
      <c r="G10" s="1317">
        <v>1041045.12113</v>
      </c>
      <c r="H10" s="1318">
        <v>2E-3</v>
      </c>
      <c r="I10" s="1317">
        <v>141</v>
      </c>
      <c r="J10" s="1318">
        <v>0.42249999999999999</v>
      </c>
      <c r="K10" s="1317">
        <v>2</v>
      </c>
      <c r="L10" s="1317">
        <v>399889.28019999998</v>
      </c>
      <c r="M10" s="1319">
        <v>0.38412290887636175</v>
      </c>
      <c r="N10" s="1317">
        <v>879.77652999999998</v>
      </c>
      <c r="O10" s="1317">
        <v>-299.34287</v>
      </c>
      <c r="Q10" s="1310"/>
      <c r="R10" s="1310"/>
      <c r="S10" s="1310"/>
      <c r="T10" s="1310"/>
      <c r="U10" s="1310"/>
      <c r="V10" s="1310"/>
      <c r="W10" s="1310"/>
      <c r="X10" s="1310"/>
      <c r="Y10" s="1310"/>
      <c r="Z10" s="1310"/>
      <c r="AA10" s="1310"/>
      <c r="AB10" s="1310"/>
      <c r="AC10" s="1310"/>
      <c r="AD10" s="1310"/>
      <c r="AE10" s="1310"/>
      <c r="AF10" s="1310"/>
    </row>
    <row r="11" spans="1:32" s="1304" customFormat="1" ht="20.100000000000001" customHeight="1">
      <c r="B11" s="1315"/>
      <c r="C11" s="1316" t="s">
        <v>1107</v>
      </c>
      <c r="D11" s="1317">
        <v>647104.36126000003</v>
      </c>
      <c r="E11" s="1317">
        <v>472915.09866000002</v>
      </c>
      <c r="F11" s="1317">
        <v>81.45</v>
      </c>
      <c r="G11" s="1317">
        <v>1043729.6575900001</v>
      </c>
      <c r="H11" s="1318">
        <v>4.0000000000000001E-3</v>
      </c>
      <c r="I11" s="1317">
        <v>158</v>
      </c>
      <c r="J11" s="1318">
        <v>0.35149999999999998</v>
      </c>
      <c r="K11" s="1317">
        <v>2</v>
      </c>
      <c r="L11" s="1317">
        <v>456290.06780000002</v>
      </c>
      <c r="M11" s="1319">
        <v>0.43717265719322962</v>
      </c>
      <c r="N11" s="1317">
        <v>1457.8488500000001</v>
      </c>
      <c r="O11" s="1317">
        <v>-781.18253000000004</v>
      </c>
      <c r="Q11" s="1310"/>
      <c r="R11" s="1310"/>
      <c r="S11" s="1310"/>
      <c r="T11" s="1310"/>
      <c r="U11" s="1310"/>
      <c r="V11" s="1310"/>
      <c r="W11" s="1310"/>
      <c r="X11" s="1310"/>
      <c r="Y11" s="1310"/>
      <c r="Z11" s="1310"/>
      <c r="AA11" s="1310"/>
      <c r="AB11" s="1310"/>
      <c r="AC11" s="1310"/>
      <c r="AD11" s="1310"/>
      <c r="AE11" s="1310"/>
      <c r="AF11" s="1310"/>
    </row>
    <row r="12" spans="1:32" s="1304" customFormat="1" ht="20.100000000000001" customHeight="1">
      <c r="B12" s="1315"/>
      <c r="C12" s="1316" t="s">
        <v>1108</v>
      </c>
      <c r="D12" s="1317">
        <v>333563.87458999996</v>
      </c>
      <c r="E12" s="1317">
        <v>645517.64114999992</v>
      </c>
      <c r="F12" s="1317">
        <v>74.2</v>
      </c>
      <c r="G12" s="1317">
        <v>822530.04098000005</v>
      </c>
      <c r="H12" s="1318">
        <v>7.0000000000000001E-3</v>
      </c>
      <c r="I12" s="1317">
        <v>159</v>
      </c>
      <c r="J12" s="1318">
        <v>0.38879999999999998</v>
      </c>
      <c r="K12" s="1317">
        <v>2</v>
      </c>
      <c r="L12" s="1317">
        <v>537187.41538999998</v>
      </c>
      <c r="M12" s="1319">
        <v>0.65309154514280143</v>
      </c>
      <c r="N12" s="1317">
        <v>2226.0488700000001</v>
      </c>
      <c r="O12" s="1317">
        <v>-900.66257999999993</v>
      </c>
      <c r="Q12" s="1310"/>
      <c r="R12" s="1310"/>
      <c r="S12" s="1310"/>
      <c r="T12" s="1310"/>
      <c r="U12" s="1310"/>
      <c r="V12" s="1310"/>
      <c r="W12" s="1310"/>
      <c r="X12" s="1310"/>
      <c r="Y12" s="1310"/>
      <c r="Z12" s="1310"/>
      <c r="AA12" s="1310"/>
      <c r="AB12" s="1310"/>
      <c r="AC12" s="1310"/>
      <c r="AD12" s="1310"/>
      <c r="AE12" s="1310"/>
      <c r="AF12" s="1310"/>
    </row>
    <row r="13" spans="1:32" s="1304" customFormat="1" ht="20.100000000000001" customHeight="1">
      <c r="B13" s="1315"/>
      <c r="C13" s="1316" t="s">
        <v>1109</v>
      </c>
      <c r="D13" s="1317">
        <v>1591645.8720499999</v>
      </c>
      <c r="E13" s="1317">
        <v>1070001.9248300001</v>
      </c>
      <c r="F13" s="1317">
        <v>72.19</v>
      </c>
      <c r="G13" s="1317">
        <v>2401233.3488400001</v>
      </c>
      <c r="H13" s="1318">
        <v>1.7899999999999999E-2</v>
      </c>
      <c r="I13" s="1317">
        <v>510</v>
      </c>
      <c r="J13" s="1318">
        <v>0.38590000000000002</v>
      </c>
      <c r="K13" s="1317">
        <v>3</v>
      </c>
      <c r="L13" s="1317">
        <v>2483853.5827899999</v>
      </c>
      <c r="M13" s="1319">
        <v>1.0344074156682492</v>
      </c>
      <c r="N13" s="1317">
        <v>16286.75906</v>
      </c>
      <c r="O13" s="1317">
        <v>-10107.40416</v>
      </c>
      <c r="Q13" s="1310"/>
      <c r="R13" s="1310"/>
      <c r="S13" s="1310"/>
      <c r="T13" s="1310"/>
      <c r="U13" s="1310"/>
      <c r="V13" s="1310"/>
      <c r="W13" s="1310"/>
      <c r="X13" s="1310"/>
      <c r="Y13" s="1310"/>
      <c r="Z13" s="1310"/>
      <c r="AA13" s="1310"/>
      <c r="AB13" s="1310"/>
      <c r="AC13" s="1310"/>
      <c r="AD13" s="1310"/>
      <c r="AE13" s="1310"/>
      <c r="AF13" s="1310"/>
    </row>
    <row r="14" spans="1:32" s="1311" customFormat="1" ht="20.100000000000001" customHeight="1">
      <c r="B14" s="1312"/>
      <c r="C14" s="1313" t="s">
        <v>1119</v>
      </c>
      <c r="D14" s="876">
        <v>756413.65353000001</v>
      </c>
      <c r="E14" s="876">
        <v>509632.14522000001</v>
      </c>
      <c r="F14" s="876">
        <v>81.14</v>
      </c>
      <c r="G14" s="876">
        <v>1192253.9265399999</v>
      </c>
      <c r="H14" s="1290">
        <v>1.29E-2</v>
      </c>
      <c r="I14" s="876">
        <v>225</v>
      </c>
      <c r="J14" s="1290">
        <v>0.41039999999999999</v>
      </c>
      <c r="K14" s="876">
        <v>3</v>
      </c>
      <c r="L14" s="876">
        <v>1252108.45224</v>
      </c>
      <c r="M14" s="1314">
        <v>1.0502028337819795</v>
      </c>
      <c r="N14" s="876">
        <v>6297.3499900000006</v>
      </c>
      <c r="O14" s="876">
        <v>-2880.32528</v>
      </c>
      <c r="Q14" s="1310"/>
      <c r="R14" s="1310"/>
      <c r="S14" s="1310"/>
      <c r="T14" s="1310"/>
      <c r="U14" s="1310"/>
      <c r="V14" s="1310"/>
      <c r="W14" s="1310"/>
      <c r="X14" s="1310"/>
      <c r="Y14" s="1310"/>
      <c r="Z14" s="1310"/>
      <c r="AA14" s="1310"/>
      <c r="AB14" s="1310"/>
      <c r="AC14" s="1310"/>
      <c r="AD14" s="1310"/>
      <c r="AE14" s="1310"/>
      <c r="AF14" s="1310"/>
    </row>
    <row r="15" spans="1:32" s="1311" customFormat="1" ht="20.100000000000001" customHeight="1">
      <c r="B15" s="1312"/>
      <c r="C15" s="1313" t="s">
        <v>1120</v>
      </c>
      <c r="D15" s="876">
        <v>835232.21851000004</v>
      </c>
      <c r="E15" s="876">
        <v>560369.77960999997</v>
      </c>
      <c r="F15" s="876">
        <v>64.05</v>
      </c>
      <c r="G15" s="876">
        <v>1208979.4223</v>
      </c>
      <c r="H15" s="1290">
        <v>2.29E-2</v>
      </c>
      <c r="I15" s="876">
        <v>285</v>
      </c>
      <c r="J15" s="1290">
        <v>0.36170000000000002</v>
      </c>
      <c r="K15" s="876">
        <v>3</v>
      </c>
      <c r="L15" s="876">
        <v>1231745.1305499999</v>
      </c>
      <c r="M15" s="1314">
        <v>1.018830517567197</v>
      </c>
      <c r="N15" s="876">
        <v>9989.4090699999997</v>
      </c>
      <c r="O15" s="876">
        <v>-7227.07888</v>
      </c>
      <c r="Q15" s="1310"/>
      <c r="R15" s="1310"/>
      <c r="S15" s="1310"/>
      <c r="T15" s="1310"/>
      <c r="U15" s="1310"/>
      <c r="V15" s="1310"/>
      <c r="W15" s="1310"/>
      <c r="X15" s="1310"/>
      <c r="Y15" s="1310"/>
      <c r="Z15" s="1310"/>
      <c r="AA15" s="1310"/>
      <c r="AB15" s="1310"/>
      <c r="AC15" s="1310"/>
      <c r="AD15" s="1310"/>
      <c r="AE15" s="1310"/>
      <c r="AF15" s="1310"/>
    </row>
    <row r="16" spans="1:32" s="1304" customFormat="1" ht="20.100000000000001" customHeight="1">
      <c r="B16" s="1315"/>
      <c r="C16" s="1316" t="s">
        <v>1110</v>
      </c>
      <c r="D16" s="1317">
        <v>1026953.09195</v>
      </c>
      <c r="E16" s="1317">
        <v>663724.37463999994</v>
      </c>
      <c r="F16" s="1317">
        <v>46.52</v>
      </c>
      <c r="G16" s="1317">
        <v>1380282.77394</v>
      </c>
      <c r="H16" s="1318">
        <v>4.8099999999999997E-2</v>
      </c>
      <c r="I16" s="1317">
        <v>575</v>
      </c>
      <c r="J16" s="1318">
        <v>0.36599999999999999</v>
      </c>
      <c r="K16" s="1317">
        <v>2</v>
      </c>
      <c r="L16" s="1317">
        <v>1703562.39292</v>
      </c>
      <c r="M16" s="1319">
        <v>1.2342126012753187</v>
      </c>
      <c r="N16" s="1317">
        <v>24588.933949999999</v>
      </c>
      <c r="O16" s="1317">
        <v>-23160.856530000001</v>
      </c>
      <c r="Q16" s="1310"/>
      <c r="R16" s="1310"/>
      <c r="S16" s="1310"/>
      <c r="T16" s="1310"/>
      <c r="U16" s="1310"/>
      <c r="V16" s="1310"/>
      <c r="W16" s="1310"/>
      <c r="X16" s="1310"/>
      <c r="Y16" s="1310"/>
      <c r="Z16" s="1310"/>
      <c r="AA16" s="1310"/>
      <c r="AB16" s="1310"/>
      <c r="AC16" s="1310"/>
      <c r="AD16" s="1310"/>
      <c r="AE16" s="1310"/>
      <c r="AF16" s="1310"/>
    </row>
    <row r="17" spans="2:32" s="1311" customFormat="1" ht="20.100000000000001" customHeight="1">
      <c r="B17" s="1312"/>
      <c r="C17" s="1313" t="s">
        <v>1121</v>
      </c>
      <c r="D17" s="876">
        <v>561480.77699000004</v>
      </c>
      <c r="E17" s="876">
        <v>334656.35477999999</v>
      </c>
      <c r="F17" s="876">
        <v>48.23</v>
      </c>
      <c r="G17" s="876">
        <v>765968.44548999995</v>
      </c>
      <c r="H17" s="1290">
        <v>3.56E-2</v>
      </c>
      <c r="I17" s="876">
        <v>282</v>
      </c>
      <c r="J17" s="1290">
        <v>0.35299999999999998</v>
      </c>
      <c r="K17" s="876">
        <v>2</v>
      </c>
      <c r="L17" s="876">
        <v>813213.60220000008</v>
      </c>
      <c r="M17" s="1314">
        <v>1.0616802911244951</v>
      </c>
      <c r="N17" s="876">
        <v>9628.5182599999989</v>
      </c>
      <c r="O17" s="876">
        <v>-8431.7890900000002</v>
      </c>
      <c r="Q17" s="1310"/>
      <c r="R17" s="1310"/>
      <c r="S17" s="1310"/>
      <c r="T17" s="1310"/>
      <c r="U17" s="1310"/>
      <c r="V17" s="1310"/>
      <c r="W17" s="1310"/>
      <c r="X17" s="1310"/>
      <c r="Y17" s="1310"/>
      <c r="Z17" s="1310"/>
      <c r="AA17" s="1310"/>
      <c r="AB17" s="1310"/>
      <c r="AC17" s="1310"/>
      <c r="AD17" s="1310"/>
      <c r="AE17" s="1310"/>
      <c r="AF17" s="1310"/>
    </row>
    <row r="18" spans="2:32" s="1311" customFormat="1" ht="20.100000000000001" customHeight="1">
      <c r="B18" s="1312"/>
      <c r="C18" s="1313" t="s">
        <v>1122</v>
      </c>
      <c r="D18" s="876">
        <v>465472.31495999999</v>
      </c>
      <c r="E18" s="876">
        <v>329068.01986</v>
      </c>
      <c r="F18" s="876">
        <v>44.79</v>
      </c>
      <c r="G18" s="876">
        <v>614314.32845000003</v>
      </c>
      <c r="H18" s="1290">
        <v>6.3700000000000007E-2</v>
      </c>
      <c r="I18" s="876">
        <v>293</v>
      </c>
      <c r="J18" s="1290">
        <v>0.3821</v>
      </c>
      <c r="K18" s="876">
        <v>2</v>
      </c>
      <c r="L18" s="876">
        <v>890348.79072000005</v>
      </c>
      <c r="M18" s="1314">
        <v>1.4493374962724264</v>
      </c>
      <c r="N18" s="876">
        <v>14960.41569</v>
      </c>
      <c r="O18" s="876">
        <v>-14729.067439999999</v>
      </c>
      <c r="Q18" s="1310"/>
      <c r="R18" s="1310"/>
      <c r="S18" s="1310"/>
      <c r="T18" s="1310"/>
      <c r="U18" s="1310"/>
      <c r="V18" s="1310"/>
      <c r="W18" s="1310"/>
      <c r="X18" s="1310"/>
      <c r="Y18" s="1310"/>
      <c r="Z18" s="1310"/>
      <c r="AA18" s="1310"/>
      <c r="AB18" s="1310"/>
      <c r="AC18" s="1310"/>
      <c r="AD18" s="1310"/>
      <c r="AE18" s="1310"/>
      <c r="AF18" s="1310"/>
    </row>
    <row r="19" spans="2:32" s="1304" customFormat="1" ht="20.100000000000001" customHeight="1">
      <c r="B19" s="1315"/>
      <c r="C19" s="1316" t="s">
        <v>1111</v>
      </c>
      <c r="D19" s="1317">
        <v>407214.74426000001</v>
      </c>
      <c r="E19" s="1317">
        <v>184280.69662999999</v>
      </c>
      <c r="F19" s="1317">
        <v>40.659999999999997</v>
      </c>
      <c r="G19" s="1317">
        <v>483005.67845999997</v>
      </c>
      <c r="H19" s="1318">
        <v>0.11899999999999999</v>
      </c>
      <c r="I19" s="1317">
        <v>258</v>
      </c>
      <c r="J19" s="1318">
        <v>0.29420000000000002</v>
      </c>
      <c r="K19" s="1317">
        <v>3</v>
      </c>
      <c r="L19" s="1317">
        <v>702273.56487</v>
      </c>
      <c r="M19" s="1319">
        <v>1.4539654422057871</v>
      </c>
      <c r="N19" s="1317">
        <v>17082.37444</v>
      </c>
      <c r="O19" s="1317">
        <v>-37925.542930000003</v>
      </c>
      <c r="Q19" s="1310"/>
      <c r="R19" s="1310"/>
      <c r="S19" s="1310"/>
      <c r="T19" s="1310"/>
      <c r="U19" s="1310"/>
      <c r="V19" s="1310"/>
      <c r="W19" s="1310"/>
      <c r="X19" s="1310"/>
      <c r="Y19" s="1310"/>
      <c r="Z19" s="1310"/>
      <c r="AA19" s="1310"/>
      <c r="AB19" s="1310"/>
      <c r="AC19" s="1310"/>
      <c r="AD19" s="1310"/>
      <c r="AE19" s="1310"/>
      <c r="AF19" s="1310"/>
    </row>
    <row r="20" spans="2:32" s="1311" customFormat="1" ht="20.100000000000001" customHeight="1">
      <c r="B20" s="1312"/>
      <c r="C20" s="1313" t="s">
        <v>1123</v>
      </c>
      <c r="D20" s="876">
        <v>407155.65925999999</v>
      </c>
      <c r="E20" s="876">
        <v>174957.23903</v>
      </c>
      <c r="F20" s="876">
        <v>40.19</v>
      </c>
      <c r="G20" s="876">
        <v>478333.49877999997</v>
      </c>
      <c r="H20" s="1290">
        <v>0.1148</v>
      </c>
      <c r="I20" s="876">
        <v>237</v>
      </c>
      <c r="J20" s="1290">
        <v>0.29339999999999999</v>
      </c>
      <c r="K20" s="876">
        <v>3</v>
      </c>
      <c r="L20" s="876">
        <v>693584.57276000001</v>
      </c>
      <c r="M20" s="1314">
        <v>1.4500020896069428</v>
      </c>
      <c r="N20" s="876">
        <v>16119.471890000001</v>
      </c>
      <c r="O20" s="876">
        <v>-37713.336069999998</v>
      </c>
      <c r="Q20" s="1310"/>
      <c r="R20" s="1310"/>
      <c r="S20" s="1310"/>
      <c r="T20" s="1310"/>
      <c r="U20" s="1310"/>
      <c r="V20" s="1310"/>
      <c r="W20" s="1310"/>
      <c r="X20" s="1310"/>
      <c r="Y20" s="1310"/>
      <c r="Z20" s="1310"/>
      <c r="AA20" s="1310"/>
      <c r="AB20" s="1310"/>
      <c r="AC20" s="1310"/>
      <c r="AD20" s="1310"/>
      <c r="AE20" s="1310"/>
      <c r="AF20" s="1310"/>
    </row>
    <row r="21" spans="2:32" s="1311" customFormat="1" ht="20.100000000000001" customHeight="1">
      <c r="B21" s="1312"/>
      <c r="C21" s="1313" t="s">
        <v>1124</v>
      </c>
      <c r="D21" s="876">
        <v>0</v>
      </c>
      <c r="E21" s="876">
        <v>0</v>
      </c>
      <c r="F21" s="876">
        <v>0</v>
      </c>
      <c r="G21" s="876">
        <v>0</v>
      </c>
      <c r="H21" s="1290">
        <v>0</v>
      </c>
      <c r="I21" s="876">
        <v>0</v>
      </c>
      <c r="J21" s="1290">
        <v>0</v>
      </c>
      <c r="K21" s="876">
        <v>0</v>
      </c>
      <c r="L21" s="876">
        <v>0</v>
      </c>
      <c r="M21" s="1314"/>
      <c r="N21" s="876">
        <v>0</v>
      </c>
      <c r="O21" s="876">
        <v>0</v>
      </c>
      <c r="Q21" s="1310"/>
      <c r="R21" s="1310"/>
      <c r="S21" s="1310"/>
      <c r="T21" s="1310"/>
      <c r="U21" s="1310"/>
      <c r="V21" s="1310"/>
      <c r="W21" s="1310"/>
      <c r="X21" s="1310"/>
      <c r="Y21" s="1310"/>
      <c r="Z21" s="1310"/>
      <c r="AA21" s="1310"/>
      <c r="AB21" s="1310"/>
      <c r="AC21" s="1310"/>
      <c r="AD21" s="1310"/>
      <c r="AE21" s="1310"/>
      <c r="AF21" s="1310"/>
    </row>
    <row r="22" spans="2:32" s="1311" customFormat="1" ht="20.100000000000001" customHeight="1">
      <c r="B22" s="1312"/>
      <c r="C22" s="1313" t="s">
        <v>1125</v>
      </c>
      <c r="D22" s="876">
        <v>59.085000000000001</v>
      </c>
      <c r="E22" s="876">
        <v>9323.4575999999997</v>
      </c>
      <c r="F22" s="876">
        <v>49.48</v>
      </c>
      <c r="G22" s="876">
        <v>4672.1796799999993</v>
      </c>
      <c r="H22" s="1290">
        <v>0.5484</v>
      </c>
      <c r="I22" s="876">
        <v>21</v>
      </c>
      <c r="J22" s="1290">
        <v>0.38019999999999998</v>
      </c>
      <c r="K22" s="876">
        <v>4</v>
      </c>
      <c r="L22" s="876">
        <v>8688.9921099999992</v>
      </c>
      <c r="M22" s="1314">
        <v>1.8597298702347853</v>
      </c>
      <c r="N22" s="876">
        <v>962.90256000000011</v>
      </c>
      <c r="O22" s="876">
        <v>-212.20685999999998</v>
      </c>
      <c r="Q22" s="1310"/>
      <c r="R22" s="1310"/>
      <c r="S22" s="1310"/>
      <c r="T22" s="1310"/>
      <c r="U22" s="1310"/>
      <c r="V22" s="1310"/>
      <c r="W22" s="1310"/>
      <c r="X22" s="1310"/>
      <c r="Y22" s="1310"/>
      <c r="Z22" s="1310"/>
      <c r="AA22" s="1310"/>
      <c r="AB22" s="1310"/>
      <c r="AC22" s="1310"/>
      <c r="AD22" s="1310"/>
      <c r="AE22" s="1310"/>
      <c r="AF22" s="1310"/>
    </row>
    <row r="23" spans="2:32" s="1304" customFormat="1" ht="20.100000000000001" customHeight="1">
      <c r="B23" s="1320"/>
      <c r="C23" s="1321" t="s">
        <v>1112</v>
      </c>
      <c r="D23" s="1322">
        <v>640043.74436000001</v>
      </c>
      <c r="E23" s="1322">
        <v>85084.934540000002</v>
      </c>
      <c r="F23" s="1322">
        <v>26.8</v>
      </c>
      <c r="G23" s="1322">
        <v>662850.27774000005</v>
      </c>
      <c r="H23" s="1323">
        <v>1</v>
      </c>
      <c r="I23" s="1322">
        <v>80</v>
      </c>
      <c r="J23" s="1323">
        <v>0.76400000000000001</v>
      </c>
      <c r="K23" s="1322">
        <v>3</v>
      </c>
      <c r="L23" s="1322">
        <v>67821.511659999989</v>
      </c>
      <c r="M23" s="1324">
        <v>0.10231799538688986</v>
      </c>
      <c r="N23" s="1322">
        <v>446909.74494</v>
      </c>
      <c r="O23" s="1322">
        <v>-465332.58630999998</v>
      </c>
      <c r="Q23" s="1310"/>
      <c r="R23" s="1310"/>
      <c r="S23" s="1310"/>
      <c r="T23" s="1310"/>
      <c r="U23" s="1310"/>
      <c r="V23" s="1310"/>
      <c r="W23" s="1310"/>
      <c r="X23" s="1310"/>
      <c r="Y23" s="1310"/>
      <c r="Z23" s="1310"/>
      <c r="AA23" s="1310"/>
      <c r="AB23" s="1310"/>
      <c r="AC23" s="1310"/>
      <c r="AD23" s="1310"/>
      <c r="AE23" s="1310"/>
      <c r="AF23" s="1310"/>
    </row>
    <row r="24" spans="2:32" s="1311" customFormat="1" ht="20.100000000000001" customHeight="1" thickBot="1">
      <c r="B24" s="1563" t="s">
        <v>1113</v>
      </c>
      <c r="C24" s="1563"/>
      <c r="D24" s="1075">
        <v>8144059.5172600001</v>
      </c>
      <c r="E24" s="1075">
        <v>5953951.9676900003</v>
      </c>
      <c r="F24" s="1325"/>
      <c r="G24" s="1075">
        <v>12285677.11674</v>
      </c>
      <c r="H24" s="1325"/>
      <c r="I24" s="1075">
        <v>3232</v>
      </c>
      <c r="J24" s="1325"/>
      <c r="K24" s="1325"/>
      <c r="L24" s="1075">
        <v>11262691.263810001</v>
      </c>
      <c r="M24" s="1326"/>
      <c r="N24" s="1075">
        <v>567429.71259000001</v>
      </c>
      <c r="O24" s="1075">
        <v>-609715.99976999999</v>
      </c>
      <c r="Q24" s="1310"/>
      <c r="R24" s="1310"/>
      <c r="S24" s="1310"/>
      <c r="T24" s="1310"/>
      <c r="U24" s="1310"/>
      <c r="V24" s="1310"/>
      <c r="W24" s="1310"/>
      <c r="X24" s="1310"/>
      <c r="Y24" s="1310"/>
      <c r="Z24" s="1310"/>
      <c r="AA24" s="1310"/>
      <c r="AB24" s="1310"/>
      <c r="AC24" s="1310"/>
      <c r="AD24" s="1310"/>
      <c r="AE24" s="1310"/>
      <c r="AF24" s="1310"/>
    </row>
    <row r="25" spans="2:32" s="368" customFormat="1" ht="20.100000000000001" customHeight="1">
      <c r="B25" s="1561" t="s">
        <v>1126</v>
      </c>
      <c r="C25" s="1561"/>
      <c r="D25" s="1561"/>
      <c r="E25" s="1561"/>
      <c r="F25" s="369"/>
      <c r="G25" s="369"/>
      <c r="H25" s="369"/>
      <c r="I25" s="369"/>
      <c r="J25" s="369"/>
      <c r="K25" s="369"/>
      <c r="L25" s="369"/>
      <c r="M25" s="369"/>
      <c r="N25" s="369"/>
      <c r="O25" s="369"/>
      <c r="Q25" s="81"/>
      <c r="R25" s="81"/>
      <c r="S25" s="81"/>
      <c r="T25" s="81"/>
      <c r="U25" s="81"/>
      <c r="V25" s="81"/>
      <c r="W25" s="81"/>
      <c r="X25" s="81"/>
      <c r="Y25" s="81"/>
      <c r="Z25" s="81"/>
      <c r="AA25" s="81"/>
      <c r="AB25" s="81"/>
      <c r="AC25" s="81"/>
      <c r="AD25" s="81"/>
      <c r="AE25" s="81"/>
      <c r="AF25" s="81"/>
    </row>
    <row r="26" spans="2:32" s="1311" customFormat="1" ht="19.5" customHeight="1">
      <c r="B26" s="1305"/>
      <c r="C26" s="1306" t="s">
        <v>1105</v>
      </c>
      <c r="D26" s="1307">
        <v>8844.35</v>
      </c>
      <c r="E26" s="1307">
        <v>3445.85338</v>
      </c>
      <c r="F26" s="1307">
        <v>62.17</v>
      </c>
      <c r="G26" s="1307">
        <v>10986.582990000001</v>
      </c>
      <c r="H26" s="1308">
        <v>1E-3</v>
      </c>
      <c r="I26" s="1307">
        <v>97</v>
      </c>
      <c r="J26" s="1308">
        <v>0.33189999999999997</v>
      </c>
      <c r="K26" s="1307">
        <v>3</v>
      </c>
      <c r="L26" s="1307">
        <v>1791.53315</v>
      </c>
      <c r="M26" s="1309">
        <v>0.1630655456415025</v>
      </c>
      <c r="N26" s="1307">
        <v>3.6263400000000003</v>
      </c>
      <c r="O26" s="1307">
        <v>-9.14053</v>
      </c>
      <c r="Q26" s="1310"/>
      <c r="R26" s="1310"/>
      <c r="S26" s="1310"/>
      <c r="T26" s="1310"/>
      <c r="U26" s="1310"/>
      <c r="V26" s="1310"/>
      <c r="W26" s="1310"/>
      <c r="X26" s="1310"/>
      <c r="Y26" s="1310"/>
      <c r="Z26" s="1310"/>
      <c r="AA26" s="1310"/>
      <c r="AB26" s="1310"/>
      <c r="AC26" s="1310"/>
      <c r="AD26" s="1310"/>
      <c r="AE26" s="1310"/>
      <c r="AF26" s="1310"/>
    </row>
    <row r="27" spans="2:32" s="1311" customFormat="1" ht="20.100000000000001" customHeight="1">
      <c r="B27" s="1312"/>
      <c r="C27" s="1313" t="s">
        <v>1117</v>
      </c>
      <c r="D27" s="876">
        <v>2.6788600000000002</v>
      </c>
      <c r="E27" s="876">
        <v>155</v>
      </c>
      <c r="F27" s="876">
        <v>84.35</v>
      </c>
      <c r="G27" s="876">
        <v>133.41785999999999</v>
      </c>
      <c r="H27" s="1290">
        <v>5.0000000000000001E-4</v>
      </c>
      <c r="I27" s="876">
        <v>1</v>
      </c>
      <c r="J27" s="1290">
        <v>0.2979</v>
      </c>
      <c r="K27" s="876">
        <v>1</v>
      </c>
      <c r="L27" s="876">
        <v>6.2687700000000008</v>
      </c>
      <c r="M27" s="1314">
        <v>4.6985988232759852E-2</v>
      </c>
      <c r="N27" s="876">
        <v>1.9870000000000002E-2</v>
      </c>
      <c r="O27" s="876">
        <v>-6.2759999999999996E-2</v>
      </c>
      <c r="Q27" s="1310"/>
      <c r="R27" s="1310"/>
      <c r="S27" s="1310"/>
      <c r="T27" s="1310"/>
      <c r="U27" s="1310"/>
      <c r="V27" s="1310"/>
      <c r="W27" s="1310"/>
      <c r="X27" s="1310"/>
      <c r="Y27" s="1310"/>
      <c r="Z27" s="1310"/>
      <c r="AA27" s="1310"/>
      <c r="AB27" s="1310"/>
      <c r="AC27" s="1310"/>
      <c r="AD27" s="1310"/>
      <c r="AE27" s="1310"/>
      <c r="AF27" s="1310"/>
    </row>
    <row r="28" spans="2:32" s="1311" customFormat="1" ht="20.100000000000001" customHeight="1">
      <c r="B28" s="1312"/>
      <c r="C28" s="1313" t="s">
        <v>1118</v>
      </c>
      <c r="D28" s="876">
        <v>8841.6711400000004</v>
      </c>
      <c r="E28" s="876">
        <v>3290.85338</v>
      </c>
      <c r="F28" s="876">
        <v>61.12</v>
      </c>
      <c r="G28" s="876">
        <v>10853.165130000001</v>
      </c>
      <c r="H28" s="1290">
        <v>1E-3</v>
      </c>
      <c r="I28" s="876">
        <v>96</v>
      </c>
      <c r="J28" s="1290">
        <v>0.33229999999999998</v>
      </c>
      <c r="K28" s="876">
        <v>3</v>
      </c>
      <c r="L28" s="876">
        <v>1785.2643799999998</v>
      </c>
      <c r="M28" s="1314">
        <v>0.1644925105824866</v>
      </c>
      <c r="N28" s="876">
        <v>3.6064699999999998</v>
      </c>
      <c r="O28" s="876">
        <v>-9.077770000000001</v>
      </c>
      <c r="Q28" s="1310"/>
      <c r="R28" s="1310"/>
      <c r="S28" s="1310"/>
      <c r="T28" s="1310"/>
      <c r="U28" s="1310"/>
      <c r="V28" s="1310"/>
      <c r="W28" s="1310"/>
      <c r="X28" s="1310"/>
      <c r="Y28" s="1310"/>
      <c r="Z28" s="1310"/>
      <c r="AA28" s="1310"/>
      <c r="AB28" s="1310"/>
      <c r="AC28" s="1310"/>
      <c r="AD28" s="1310"/>
      <c r="AE28" s="1310"/>
      <c r="AF28" s="1310"/>
    </row>
    <row r="29" spans="2:32" s="1311" customFormat="1" ht="20.100000000000001" customHeight="1">
      <c r="B29" s="1315"/>
      <c r="C29" s="1316" t="s">
        <v>1106</v>
      </c>
      <c r="D29" s="1317">
        <v>62901.429170000003</v>
      </c>
      <c r="E29" s="1317">
        <v>117629.83067</v>
      </c>
      <c r="F29" s="1317">
        <v>71.61</v>
      </c>
      <c r="G29" s="1317">
        <v>147132.12065</v>
      </c>
      <c r="H29" s="1318">
        <v>2E-3</v>
      </c>
      <c r="I29" s="1317">
        <v>549</v>
      </c>
      <c r="J29" s="1318">
        <v>0.38119999999999998</v>
      </c>
      <c r="K29" s="1317">
        <v>2</v>
      </c>
      <c r="L29" s="1317">
        <v>30156.595089999999</v>
      </c>
      <c r="M29" s="1319">
        <v>0.2049626890224531</v>
      </c>
      <c r="N29" s="1317">
        <v>112.16587</v>
      </c>
      <c r="O29" s="1317">
        <v>-144.78373000000002</v>
      </c>
      <c r="Q29" s="1310"/>
      <c r="R29" s="1310"/>
      <c r="S29" s="1310"/>
      <c r="T29" s="1310"/>
      <c r="U29" s="1310"/>
      <c r="V29" s="1310"/>
      <c r="W29" s="1310"/>
      <c r="X29" s="1310"/>
      <c r="Y29" s="1310"/>
      <c r="Z29" s="1310"/>
      <c r="AA29" s="1310"/>
      <c r="AB29" s="1310"/>
      <c r="AC29" s="1310"/>
      <c r="AD29" s="1310"/>
      <c r="AE29" s="1310"/>
      <c r="AF29" s="1310"/>
    </row>
    <row r="30" spans="2:32" s="1311" customFormat="1" ht="20.100000000000001" customHeight="1">
      <c r="B30" s="1315"/>
      <c r="C30" s="1316" t="s">
        <v>1107</v>
      </c>
      <c r="D30" s="1317">
        <v>195585.46258000002</v>
      </c>
      <c r="E30" s="1317">
        <v>239434.78191999998</v>
      </c>
      <c r="F30" s="1317">
        <v>63.48</v>
      </c>
      <c r="G30" s="1317">
        <v>348084.65599</v>
      </c>
      <c r="H30" s="1318">
        <v>4.0000000000000001E-3</v>
      </c>
      <c r="I30" s="1317">
        <v>1105</v>
      </c>
      <c r="J30" s="1318">
        <v>0.38140000000000002</v>
      </c>
      <c r="K30" s="1317">
        <v>2</v>
      </c>
      <c r="L30" s="1317">
        <v>111337.217</v>
      </c>
      <c r="M30" s="1319">
        <v>0.31985672187514802</v>
      </c>
      <c r="N30" s="1317">
        <v>530.67430000000002</v>
      </c>
      <c r="O30" s="1317">
        <v>-934.10587999999996</v>
      </c>
      <c r="Q30" s="1310"/>
      <c r="R30" s="1310"/>
      <c r="S30" s="1310"/>
      <c r="T30" s="1310"/>
      <c r="U30" s="1310"/>
      <c r="V30" s="1310"/>
      <c r="W30" s="1310"/>
      <c r="X30" s="1310"/>
      <c r="Y30" s="1310"/>
      <c r="Z30" s="1310"/>
      <c r="AA30" s="1310"/>
      <c r="AB30" s="1310"/>
      <c r="AC30" s="1310"/>
      <c r="AD30" s="1310"/>
      <c r="AE30" s="1310"/>
      <c r="AF30" s="1310"/>
    </row>
    <row r="31" spans="2:32" s="1311" customFormat="1" ht="20.100000000000001" customHeight="1">
      <c r="B31" s="1315"/>
      <c r="C31" s="1316" t="s">
        <v>1108</v>
      </c>
      <c r="D31" s="1317">
        <v>301556.51850000001</v>
      </c>
      <c r="E31" s="1317">
        <v>211399.03830000001</v>
      </c>
      <c r="F31" s="1317">
        <v>63.01</v>
      </c>
      <c r="G31" s="1317">
        <v>437618.70702999999</v>
      </c>
      <c r="H31" s="1318">
        <v>7.0000000000000001E-3</v>
      </c>
      <c r="I31" s="1317">
        <v>1080</v>
      </c>
      <c r="J31" s="1318">
        <v>0.38040000000000002</v>
      </c>
      <c r="K31" s="1317">
        <v>2</v>
      </c>
      <c r="L31" s="1317">
        <v>187907.56255999999</v>
      </c>
      <c r="M31" s="1319">
        <v>0.42938649454745176</v>
      </c>
      <c r="N31" s="1317">
        <v>1161.9741999999999</v>
      </c>
      <c r="O31" s="1317">
        <v>-1448.7470700000001</v>
      </c>
      <c r="Q31" s="1310"/>
      <c r="R31" s="1310"/>
      <c r="S31" s="1310"/>
      <c r="T31" s="1310"/>
      <c r="U31" s="1310"/>
      <c r="V31" s="1310"/>
      <c r="W31" s="1310"/>
      <c r="X31" s="1310"/>
      <c r="Y31" s="1310"/>
      <c r="Z31" s="1310"/>
      <c r="AA31" s="1310"/>
      <c r="AB31" s="1310"/>
      <c r="AC31" s="1310"/>
      <c r="AD31" s="1310"/>
      <c r="AE31" s="1310"/>
      <c r="AF31" s="1310"/>
    </row>
    <row r="32" spans="2:32" s="1311" customFormat="1" ht="20.100000000000001" customHeight="1">
      <c r="B32" s="1315"/>
      <c r="C32" s="1316" t="s">
        <v>1109</v>
      </c>
      <c r="D32" s="1317">
        <v>914274.58007000003</v>
      </c>
      <c r="E32" s="1317">
        <v>439428.42982999998</v>
      </c>
      <c r="F32" s="1317">
        <v>54.08</v>
      </c>
      <c r="G32" s="1317">
        <v>1160241.78168</v>
      </c>
      <c r="H32" s="1318">
        <v>1.6799999999999999E-2</v>
      </c>
      <c r="I32" s="1317">
        <v>2060</v>
      </c>
      <c r="J32" s="1318">
        <v>0.38969999999999999</v>
      </c>
      <c r="K32" s="1317">
        <v>3</v>
      </c>
      <c r="L32" s="1317">
        <v>770687.75442999997</v>
      </c>
      <c r="M32" s="1319">
        <v>0.66424754443342326</v>
      </c>
      <c r="N32" s="1317">
        <v>7565.6581699999997</v>
      </c>
      <c r="O32" s="1317">
        <v>-7816.3336200000003</v>
      </c>
      <c r="Q32" s="1310"/>
      <c r="R32" s="1310"/>
      <c r="S32" s="1310"/>
      <c r="T32" s="1310"/>
      <c r="U32" s="1310"/>
      <c r="V32" s="1310"/>
      <c r="W32" s="1310"/>
      <c r="X32" s="1310"/>
      <c r="Y32" s="1310"/>
      <c r="Z32" s="1310"/>
      <c r="AA32" s="1310"/>
      <c r="AB32" s="1310"/>
      <c r="AC32" s="1310"/>
      <c r="AD32" s="1310"/>
      <c r="AE32" s="1310"/>
      <c r="AF32" s="1310"/>
    </row>
    <row r="33" spans="2:32" s="1311" customFormat="1" ht="20.100000000000001" customHeight="1">
      <c r="B33" s="1312"/>
      <c r="C33" s="1313" t="s">
        <v>1119</v>
      </c>
      <c r="D33" s="876">
        <v>562613.51714000001</v>
      </c>
      <c r="E33" s="876">
        <v>239022.40141999998</v>
      </c>
      <c r="F33" s="876">
        <v>58.19</v>
      </c>
      <c r="G33" s="876">
        <v>702711.39213000005</v>
      </c>
      <c r="H33" s="1290">
        <v>1.2999999999999999E-2</v>
      </c>
      <c r="I33" s="876">
        <v>1078</v>
      </c>
      <c r="J33" s="1290">
        <v>0.3962</v>
      </c>
      <c r="K33" s="876">
        <v>3</v>
      </c>
      <c r="L33" s="876">
        <v>466446.01645999996</v>
      </c>
      <c r="M33" s="1314">
        <v>0.66378035376109068</v>
      </c>
      <c r="N33" s="876">
        <v>3615.9347900000002</v>
      </c>
      <c r="O33" s="876">
        <v>-3429.51343</v>
      </c>
      <c r="Q33" s="1310"/>
      <c r="R33" s="1310"/>
      <c r="S33" s="1310"/>
      <c r="T33" s="1310"/>
      <c r="U33" s="1310"/>
      <c r="V33" s="1310"/>
      <c r="W33" s="1310"/>
      <c r="X33" s="1310"/>
      <c r="Y33" s="1310"/>
      <c r="Z33" s="1310"/>
      <c r="AA33" s="1310"/>
      <c r="AB33" s="1310"/>
      <c r="AC33" s="1310"/>
      <c r="AD33" s="1310"/>
      <c r="AE33" s="1310"/>
      <c r="AF33" s="1310"/>
    </row>
    <row r="34" spans="2:32" s="1311" customFormat="1" ht="20.100000000000001" customHeight="1">
      <c r="B34" s="1312"/>
      <c r="C34" s="1313" t="s">
        <v>1120</v>
      </c>
      <c r="D34" s="876">
        <v>351661.06293000001</v>
      </c>
      <c r="E34" s="876">
        <v>200406.02841</v>
      </c>
      <c r="F34" s="876">
        <v>49.17</v>
      </c>
      <c r="G34" s="876">
        <v>457530.38955000002</v>
      </c>
      <c r="H34" s="1290">
        <v>2.2700000000000001E-2</v>
      </c>
      <c r="I34" s="876">
        <v>982</v>
      </c>
      <c r="J34" s="1290">
        <v>0.37980000000000003</v>
      </c>
      <c r="K34" s="876">
        <v>2</v>
      </c>
      <c r="L34" s="876">
        <v>304241.73796</v>
      </c>
      <c r="M34" s="1314">
        <v>0.66496509283073912</v>
      </c>
      <c r="N34" s="876">
        <v>3949.7233799999999</v>
      </c>
      <c r="O34" s="876">
        <v>-4386.8201900000004</v>
      </c>
      <c r="Q34" s="1310"/>
      <c r="R34" s="1310"/>
      <c r="S34" s="1310"/>
      <c r="T34" s="1310"/>
      <c r="U34" s="1310"/>
      <c r="V34" s="1310"/>
      <c r="W34" s="1310"/>
      <c r="X34" s="1310"/>
      <c r="Y34" s="1310"/>
      <c r="Z34" s="1310"/>
      <c r="AA34" s="1310"/>
      <c r="AB34" s="1310"/>
      <c r="AC34" s="1310"/>
      <c r="AD34" s="1310"/>
      <c r="AE34" s="1310"/>
      <c r="AF34" s="1310"/>
    </row>
    <row r="35" spans="2:32" s="1311" customFormat="1" ht="20.100000000000001" customHeight="1">
      <c r="B35" s="1315"/>
      <c r="C35" s="1316" t="s">
        <v>1110</v>
      </c>
      <c r="D35" s="1317">
        <v>1438019.3216900001</v>
      </c>
      <c r="E35" s="1317">
        <v>853338.02697000001</v>
      </c>
      <c r="F35" s="1317">
        <v>34.99</v>
      </c>
      <c r="G35" s="1317">
        <v>1744029.5702</v>
      </c>
      <c r="H35" s="1318">
        <v>5.4899999999999997E-2</v>
      </c>
      <c r="I35" s="1317">
        <v>2617</v>
      </c>
      <c r="J35" s="1318">
        <v>0.35520000000000002</v>
      </c>
      <c r="K35" s="1317">
        <v>3</v>
      </c>
      <c r="L35" s="1317">
        <v>1458538.76599</v>
      </c>
      <c r="M35" s="1319">
        <v>0.8363039199058645</v>
      </c>
      <c r="N35" s="1317">
        <v>33966.681990000005</v>
      </c>
      <c r="O35" s="1317">
        <v>-39213.67901</v>
      </c>
      <c r="Q35" s="1310"/>
      <c r="R35" s="1310"/>
      <c r="S35" s="1310"/>
      <c r="T35" s="1310"/>
      <c r="U35" s="1310"/>
      <c r="V35" s="1310"/>
      <c r="W35" s="1310"/>
      <c r="X35" s="1310"/>
      <c r="Y35" s="1310"/>
      <c r="Z35" s="1310"/>
      <c r="AA35" s="1310"/>
      <c r="AB35" s="1310"/>
      <c r="AC35" s="1310"/>
      <c r="AD35" s="1310"/>
      <c r="AE35" s="1310"/>
      <c r="AF35" s="1310"/>
    </row>
    <row r="36" spans="2:32" s="1311" customFormat="1" ht="20.100000000000001" customHeight="1">
      <c r="B36" s="1312"/>
      <c r="C36" s="1313" t="s">
        <v>1121</v>
      </c>
      <c r="D36" s="876">
        <v>581973.40428999998</v>
      </c>
      <c r="E36" s="876">
        <v>419089.03583999997</v>
      </c>
      <c r="F36" s="876">
        <v>33.479999999999997</v>
      </c>
      <c r="G36" s="876">
        <v>728637.39084999997</v>
      </c>
      <c r="H36" s="1290">
        <v>3.6799999999999999E-2</v>
      </c>
      <c r="I36" s="876">
        <v>994</v>
      </c>
      <c r="J36" s="1290">
        <v>0.35770000000000002</v>
      </c>
      <c r="K36" s="876">
        <v>3</v>
      </c>
      <c r="L36" s="876">
        <v>543395.45802000002</v>
      </c>
      <c r="M36" s="1314">
        <v>0.74576938384413138</v>
      </c>
      <c r="N36" s="876">
        <v>9594.9278300000005</v>
      </c>
      <c r="O36" s="876">
        <v>-10286.77844</v>
      </c>
      <c r="Q36" s="1310"/>
      <c r="R36" s="1310"/>
      <c r="S36" s="1310"/>
      <c r="T36" s="1310"/>
      <c r="U36" s="1310"/>
      <c r="V36" s="1310"/>
      <c r="W36" s="1310"/>
      <c r="X36" s="1310"/>
      <c r="Y36" s="1310"/>
      <c r="Z36" s="1310"/>
      <c r="AA36" s="1310"/>
      <c r="AB36" s="1310"/>
      <c r="AC36" s="1310"/>
      <c r="AD36" s="1310"/>
      <c r="AE36" s="1310"/>
      <c r="AF36" s="1310"/>
    </row>
    <row r="37" spans="2:32" s="1311" customFormat="1" ht="20.100000000000001" customHeight="1">
      <c r="B37" s="1312"/>
      <c r="C37" s="1313" t="s">
        <v>1122</v>
      </c>
      <c r="D37" s="876">
        <v>856045.91739999992</v>
      </c>
      <c r="E37" s="876">
        <v>434248.99112999998</v>
      </c>
      <c r="F37" s="876">
        <v>36.450000000000003</v>
      </c>
      <c r="G37" s="876">
        <v>1015392.17935</v>
      </c>
      <c r="H37" s="1290">
        <v>6.7900000000000002E-2</v>
      </c>
      <c r="I37" s="876">
        <v>1623</v>
      </c>
      <c r="J37" s="1290">
        <v>0.3533</v>
      </c>
      <c r="K37" s="876">
        <v>2</v>
      </c>
      <c r="L37" s="876">
        <v>915143.30797000008</v>
      </c>
      <c r="M37" s="1314">
        <v>0.90127078638307623</v>
      </c>
      <c r="N37" s="876">
        <v>24371.75416</v>
      </c>
      <c r="O37" s="876">
        <v>-28926.900570000002</v>
      </c>
      <c r="Q37" s="1310"/>
      <c r="R37" s="1310"/>
      <c r="S37" s="1310"/>
      <c r="T37" s="1310"/>
      <c r="U37" s="1310"/>
      <c r="V37" s="1310"/>
      <c r="W37" s="1310"/>
      <c r="X37" s="1310"/>
      <c r="Y37" s="1310"/>
      <c r="Z37" s="1310"/>
      <c r="AA37" s="1310"/>
      <c r="AB37" s="1310"/>
      <c r="AC37" s="1310"/>
      <c r="AD37" s="1310"/>
      <c r="AE37" s="1310"/>
      <c r="AF37" s="1310"/>
    </row>
    <row r="38" spans="2:32" s="1311" customFormat="1" ht="20.100000000000001" customHeight="1">
      <c r="B38" s="1315"/>
      <c r="C38" s="1316" t="s">
        <v>1111</v>
      </c>
      <c r="D38" s="1317">
        <v>1063132.7644800001</v>
      </c>
      <c r="E38" s="1317">
        <v>410579.87763</v>
      </c>
      <c r="F38" s="1317">
        <v>36.630000000000003</v>
      </c>
      <c r="G38" s="1317">
        <v>1215420.0647200001</v>
      </c>
      <c r="H38" s="1318">
        <v>0.12620000000000001</v>
      </c>
      <c r="I38" s="1317">
        <v>2733</v>
      </c>
      <c r="J38" s="1318">
        <v>0.3448</v>
      </c>
      <c r="K38" s="1317">
        <v>3</v>
      </c>
      <c r="L38" s="1317">
        <v>1304181.61787</v>
      </c>
      <c r="M38" s="1319">
        <v>1.0730295275900747</v>
      </c>
      <c r="N38" s="1317">
        <v>53003.050799999997</v>
      </c>
      <c r="O38" s="1317">
        <v>-75769.051260000007</v>
      </c>
      <c r="Q38" s="1310"/>
      <c r="R38" s="1310"/>
      <c r="S38" s="1310"/>
      <c r="T38" s="1310"/>
      <c r="U38" s="1310"/>
      <c r="V38" s="1310"/>
      <c r="W38" s="1310"/>
      <c r="X38" s="1310"/>
      <c r="Y38" s="1310"/>
      <c r="Z38" s="1310"/>
      <c r="AA38" s="1310"/>
      <c r="AB38" s="1310"/>
      <c r="AC38" s="1310"/>
      <c r="AD38" s="1310"/>
      <c r="AE38" s="1310"/>
      <c r="AF38" s="1310"/>
    </row>
    <row r="39" spans="2:32" s="1311" customFormat="1" ht="20.100000000000001" customHeight="1">
      <c r="B39" s="1312"/>
      <c r="C39" s="1313" t="s">
        <v>1123</v>
      </c>
      <c r="D39" s="876">
        <v>1029385.61827</v>
      </c>
      <c r="E39" s="876">
        <v>403447.99987</v>
      </c>
      <c r="F39" s="876">
        <v>36.78</v>
      </c>
      <c r="G39" s="876">
        <v>1179633.38255</v>
      </c>
      <c r="H39" s="1290">
        <v>0.1148</v>
      </c>
      <c r="I39" s="876">
        <v>2587</v>
      </c>
      <c r="J39" s="1290">
        <v>0.34449999999999997</v>
      </c>
      <c r="K39" s="876">
        <v>3</v>
      </c>
      <c r="L39" s="876">
        <v>1260067.9760999999</v>
      </c>
      <c r="M39" s="1314">
        <v>1.0681860947137027</v>
      </c>
      <c r="N39" s="876">
        <v>46661.803719999996</v>
      </c>
      <c r="O39" s="876">
        <v>-67904.588919999995</v>
      </c>
      <c r="Q39" s="1310"/>
      <c r="R39" s="1310"/>
      <c r="S39" s="1310"/>
      <c r="T39" s="1310"/>
      <c r="U39" s="1310"/>
      <c r="V39" s="1310"/>
      <c r="W39" s="1310"/>
      <c r="X39" s="1310"/>
      <c r="Y39" s="1310"/>
      <c r="Z39" s="1310"/>
      <c r="AA39" s="1310"/>
      <c r="AB39" s="1310"/>
      <c r="AC39" s="1310"/>
      <c r="AD39" s="1310"/>
      <c r="AE39" s="1310"/>
      <c r="AF39" s="1310"/>
    </row>
    <row r="40" spans="2:32" s="1311" customFormat="1" ht="20.100000000000001" customHeight="1">
      <c r="B40" s="1312"/>
      <c r="C40" s="1313" t="s">
        <v>1124</v>
      </c>
      <c r="D40" s="876">
        <v>157.24679</v>
      </c>
      <c r="E40" s="876">
        <v>0</v>
      </c>
      <c r="F40" s="876">
        <v>0</v>
      </c>
      <c r="G40" s="876">
        <v>157.24679</v>
      </c>
      <c r="H40" s="1290">
        <v>0.23599999999999999</v>
      </c>
      <c r="I40" s="876">
        <v>2</v>
      </c>
      <c r="J40" s="1290">
        <v>0.39779999999999999</v>
      </c>
      <c r="K40" s="876">
        <v>3</v>
      </c>
      <c r="L40" s="876">
        <v>222.80956</v>
      </c>
      <c r="M40" s="1314">
        <v>1.4169418657131252</v>
      </c>
      <c r="N40" s="876">
        <v>14.760770000000001</v>
      </c>
      <c r="O40" s="876">
        <v>-185.58195999999998</v>
      </c>
      <c r="Q40" s="1310"/>
      <c r="R40" s="1310"/>
      <c r="S40" s="1310"/>
      <c r="T40" s="1310"/>
      <c r="U40" s="1310"/>
      <c r="V40" s="1310"/>
      <c r="W40" s="1310"/>
      <c r="X40" s="1310"/>
      <c r="Y40" s="1310"/>
      <c r="Z40" s="1310"/>
      <c r="AA40" s="1310"/>
      <c r="AB40" s="1310"/>
      <c r="AC40" s="1310"/>
      <c r="AD40" s="1310"/>
      <c r="AE40" s="1310"/>
      <c r="AF40" s="1310"/>
    </row>
    <row r="41" spans="2:32" s="1311" customFormat="1" ht="20.100000000000001" customHeight="1">
      <c r="B41" s="1312"/>
      <c r="C41" s="1313" t="s">
        <v>1125</v>
      </c>
      <c r="D41" s="876">
        <v>33589.899409999998</v>
      </c>
      <c r="E41" s="876">
        <v>7131.8777599999994</v>
      </c>
      <c r="F41" s="876">
        <v>28.6</v>
      </c>
      <c r="G41" s="876">
        <v>35629.435389999999</v>
      </c>
      <c r="H41" s="1290">
        <v>0.50149999999999995</v>
      </c>
      <c r="I41" s="876">
        <v>144</v>
      </c>
      <c r="J41" s="1290">
        <v>0.35449999999999998</v>
      </c>
      <c r="K41" s="876">
        <v>3</v>
      </c>
      <c r="L41" s="876">
        <v>43890.83221</v>
      </c>
      <c r="M41" s="1314">
        <v>1.2318699897871157</v>
      </c>
      <c r="N41" s="876">
        <v>6326.4863099999993</v>
      </c>
      <c r="O41" s="876">
        <v>-7678.8803799999996</v>
      </c>
      <c r="Q41" s="1310"/>
      <c r="R41" s="1310"/>
      <c r="S41" s="1310"/>
      <c r="T41" s="1310"/>
      <c r="U41" s="1310"/>
      <c r="V41" s="1310"/>
      <c r="W41" s="1310"/>
      <c r="X41" s="1310"/>
      <c r="Y41" s="1310"/>
      <c r="Z41" s="1310"/>
      <c r="AA41" s="1310"/>
      <c r="AB41" s="1310"/>
      <c r="AC41" s="1310"/>
      <c r="AD41" s="1310"/>
      <c r="AE41" s="1310"/>
      <c r="AF41" s="1310"/>
    </row>
    <row r="42" spans="2:32" s="1311" customFormat="1" ht="20.100000000000001" customHeight="1">
      <c r="B42" s="1320"/>
      <c r="C42" s="1321" t="s">
        <v>1112</v>
      </c>
      <c r="D42" s="1322">
        <v>478070.36430000002</v>
      </c>
      <c r="E42" s="1322">
        <v>157590.96393999999</v>
      </c>
      <c r="F42" s="1322">
        <v>25.15</v>
      </c>
      <c r="G42" s="1322">
        <v>517704.36105000001</v>
      </c>
      <c r="H42" s="1323">
        <v>1</v>
      </c>
      <c r="I42" s="1322">
        <v>636</v>
      </c>
      <c r="J42" s="1323">
        <v>0.4587</v>
      </c>
      <c r="K42" s="1322">
        <v>4</v>
      </c>
      <c r="L42" s="1322">
        <v>227372.29958000002</v>
      </c>
      <c r="M42" s="1324">
        <v>0.43919332477487155</v>
      </c>
      <c r="N42" s="1322">
        <v>242375.91313</v>
      </c>
      <c r="O42" s="1322">
        <v>-268097.88481999998</v>
      </c>
      <c r="Q42" s="1310"/>
      <c r="R42" s="1310"/>
      <c r="S42" s="1310"/>
      <c r="T42" s="1310"/>
      <c r="U42" s="1310"/>
      <c r="V42" s="1310"/>
      <c r="W42" s="1310"/>
      <c r="X42" s="1310"/>
      <c r="Y42" s="1310"/>
      <c r="Z42" s="1310"/>
      <c r="AA42" s="1310"/>
      <c r="AB42" s="1310"/>
      <c r="AC42" s="1310"/>
      <c r="AD42" s="1310"/>
      <c r="AE42" s="1310"/>
      <c r="AF42" s="1310"/>
    </row>
    <row r="43" spans="2:32" s="1311" customFormat="1" ht="20.100000000000001" customHeight="1" thickBot="1">
      <c r="B43" s="1563" t="s">
        <v>1127</v>
      </c>
      <c r="C43" s="1563"/>
      <c r="D43" s="1075">
        <v>7886655.8070200011</v>
      </c>
      <c r="E43" s="1075">
        <v>4139638.9904500004</v>
      </c>
      <c r="F43" s="1325"/>
      <c r="G43" s="1075">
        <v>9711895.8439099994</v>
      </c>
      <c r="H43" s="1325"/>
      <c r="I43" s="1075">
        <v>18384</v>
      </c>
      <c r="J43" s="1325"/>
      <c r="K43" s="1325"/>
      <c r="L43" s="1075">
        <v>7627173.0170999998</v>
      </c>
      <c r="M43" s="1326"/>
      <c r="N43" s="1075">
        <v>433258.76209999999</v>
      </c>
      <c r="O43" s="1075">
        <v>-516241.93033999996</v>
      </c>
      <c r="Q43" s="1310"/>
      <c r="R43" s="1310"/>
      <c r="S43" s="1310"/>
      <c r="T43" s="1310"/>
      <c r="U43" s="1310"/>
      <c r="V43" s="1310"/>
      <c r="W43" s="1310"/>
      <c r="X43" s="1310"/>
      <c r="Y43" s="1310"/>
      <c r="Z43" s="1310"/>
      <c r="AA43" s="1310"/>
      <c r="AB43" s="1310"/>
      <c r="AC43" s="1310"/>
      <c r="AD43" s="1310"/>
      <c r="AE43" s="1310"/>
      <c r="AF43" s="1310"/>
    </row>
    <row r="44" spans="2:32" s="368" customFormat="1" ht="20.100000000000001" customHeight="1">
      <c r="B44" s="1561" t="s">
        <v>1132</v>
      </c>
      <c r="C44" s="1561"/>
      <c r="D44" s="1561"/>
      <c r="E44" s="1561"/>
      <c r="F44" s="369"/>
      <c r="G44" s="369"/>
      <c r="H44" s="369"/>
      <c r="I44" s="369"/>
      <c r="J44" s="369"/>
      <c r="K44" s="369"/>
      <c r="L44" s="369"/>
      <c r="M44" s="369"/>
      <c r="N44" s="369"/>
      <c r="O44" s="369"/>
      <c r="Q44" s="81"/>
      <c r="R44" s="81"/>
      <c r="S44" s="81"/>
      <c r="T44" s="81"/>
      <c r="U44" s="81"/>
      <c r="V44" s="81"/>
      <c r="W44" s="81"/>
      <c r="X44" s="81"/>
      <c r="Y44" s="81"/>
      <c r="Z44" s="81"/>
      <c r="AA44" s="81"/>
      <c r="AB44" s="81"/>
      <c r="AC44" s="81"/>
      <c r="AD44" s="81"/>
      <c r="AE44" s="81"/>
      <c r="AF44" s="81"/>
    </row>
    <row r="45" spans="2:32" s="1311" customFormat="1" ht="20.100000000000001" customHeight="1">
      <c r="B45" s="1305"/>
      <c r="C45" s="1306" t="s">
        <v>1105</v>
      </c>
      <c r="D45" s="1307">
        <v>408240.65226</v>
      </c>
      <c r="E45" s="1307">
        <v>6311.0411799999993</v>
      </c>
      <c r="F45" s="1307">
        <v>80.83</v>
      </c>
      <c r="G45" s="1307">
        <v>413342.07211000001</v>
      </c>
      <c r="H45" s="1308">
        <v>1E-3</v>
      </c>
      <c r="I45" s="1307">
        <v>5508</v>
      </c>
      <c r="J45" s="1308">
        <v>0.15279999999999999</v>
      </c>
      <c r="K45" s="1307">
        <v>0</v>
      </c>
      <c r="L45" s="1307">
        <v>12102.802</v>
      </c>
      <c r="M45" s="1309">
        <v>2.9280353529507541E-2</v>
      </c>
      <c r="N45" s="1307">
        <v>63.07206</v>
      </c>
      <c r="O45" s="1307">
        <v>-28.57206</v>
      </c>
      <c r="Q45" s="1310"/>
      <c r="R45" s="1310"/>
      <c r="S45" s="1310"/>
      <c r="T45" s="1310"/>
      <c r="U45" s="1310"/>
      <c r="V45" s="1310"/>
      <c r="W45" s="1310"/>
      <c r="X45" s="1310"/>
      <c r="Y45" s="1310"/>
      <c r="Z45" s="1310"/>
      <c r="AA45" s="1310"/>
      <c r="AB45" s="1310"/>
      <c r="AC45" s="1310"/>
      <c r="AD45" s="1310"/>
      <c r="AE45" s="1310"/>
      <c r="AF45" s="1310"/>
    </row>
    <row r="46" spans="2:32" s="1311" customFormat="1" ht="20.100000000000001" customHeight="1">
      <c r="B46" s="1312"/>
      <c r="C46" s="1313" t="s">
        <v>1117</v>
      </c>
      <c r="D46" s="876">
        <v>518.51306999999997</v>
      </c>
      <c r="E46" s="876">
        <v>692.17011000000002</v>
      </c>
      <c r="F46" s="876">
        <v>67.790000000000006</v>
      </c>
      <c r="G46" s="876">
        <v>987.70843000000002</v>
      </c>
      <c r="H46" s="1290">
        <v>6.9999999999999999E-4</v>
      </c>
      <c r="I46" s="876">
        <v>25</v>
      </c>
      <c r="J46" s="1290">
        <v>0.2853</v>
      </c>
      <c r="K46" s="876">
        <v>0</v>
      </c>
      <c r="L46" s="876">
        <v>43.147480000000002</v>
      </c>
      <c r="M46" s="1314">
        <v>4.3684430232108072E-2</v>
      </c>
      <c r="N46" s="876">
        <v>0.21118000000000001</v>
      </c>
      <c r="O46" s="876">
        <v>-1.0300199999999999</v>
      </c>
      <c r="Q46" s="1310"/>
      <c r="R46" s="1310"/>
      <c r="S46" s="1310"/>
      <c r="T46" s="1310"/>
      <c r="U46" s="1310"/>
      <c r="V46" s="1310"/>
      <c r="W46" s="1310"/>
      <c r="X46" s="1310"/>
      <c r="Y46" s="1310"/>
      <c r="Z46" s="1310"/>
      <c r="AA46" s="1310"/>
      <c r="AB46" s="1310"/>
      <c r="AC46" s="1310"/>
      <c r="AD46" s="1310"/>
      <c r="AE46" s="1310"/>
      <c r="AF46" s="1310"/>
    </row>
    <row r="47" spans="2:32" s="1311" customFormat="1" ht="20.100000000000001" customHeight="1">
      <c r="B47" s="1312"/>
      <c r="C47" s="1313" t="s">
        <v>1118</v>
      </c>
      <c r="D47" s="876">
        <v>407722.13919000002</v>
      </c>
      <c r="E47" s="876">
        <v>5618.8710700000001</v>
      </c>
      <c r="F47" s="876">
        <v>82.44</v>
      </c>
      <c r="G47" s="876">
        <v>412354.36368000001</v>
      </c>
      <c r="H47" s="1290">
        <v>1E-3</v>
      </c>
      <c r="I47" s="876">
        <v>5483</v>
      </c>
      <c r="J47" s="1290">
        <v>0.15240000000000001</v>
      </c>
      <c r="K47" s="876">
        <v>0</v>
      </c>
      <c r="L47" s="876">
        <v>12059.65452</v>
      </c>
      <c r="M47" s="1314">
        <v>2.9245851583514882E-2</v>
      </c>
      <c r="N47" s="876">
        <v>62.860879999999995</v>
      </c>
      <c r="O47" s="876">
        <v>-27.54204</v>
      </c>
      <c r="Q47" s="1310"/>
      <c r="R47" s="1310"/>
      <c r="S47" s="1310"/>
      <c r="T47" s="1310"/>
      <c r="U47" s="1310"/>
      <c r="V47" s="1310"/>
      <c r="W47" s="1310"/>
      <c r="X47" s="1310"/>
      <c r="Y47" s="1310"/>
      <c r="Z47" s="1310"/>
      <c r="AA47" s="1310"/>
      <c r="AB47" s="1310"/>
      <c r="AC47" s="1310"/>
      <c r="AD47" s="1310"/>
      <c r="AE47" s="1310"/>
      <c r="AF47" s="1310"/>
    </row>
    <row r="48" spans="2:32" s="1311" customFormat="1" ht="20.100000000000001" customHeight="1">
      <c r="B48" s="1315"/>
      <c r="C48" s="1316" t="s">
        <v>1106</v>
      </c>
      <c r="D48" s="1317">
        <v>334866.21495999995</v>
      </c>
      <c r="E48" s="1317">
        <v>9401.1067500000008</v>
      </c>
      <c r="F48" s="1317">
        <v>81.010000000000005</v>
      </c>
      <c r="G48" s="1317">
        <v>355138.23485000001</v>
      </c>
      <c r="H48" s="1318">
        <v>2E-3</v>
      </c>
      <c r="I48" s="1317">
        <v>3692</v>
      </c>
      <c r="J48" s="1318">
        <v>0.16739999999999999</v>
      </c>
      <c r="K48" s="1317">
        <v>0</v>
      </c>
      <c r="L48" s="1317">
        <v>18975.009309999998</v>
      </c>
      <c r="M48" s="1319">
        <v>5.3429925161436041E-2</v>
      </c>
      <c r="N48" s="1317">
        <v>116.69978</v>
      </c>
      <c r="O48" s="1317">
        <v>-64.582470000000001</v>
      </c>
      <c r="Q48" s="1310"/>
      <c r="R48" s="1310"/>
      <c r="S48" s="1310"/>
      <c r="T48" s="1310"/>
      <c r="U48" s="1310"/>
      <c r="V48" s="1310"/>
      <c r="W48" s="1310"/>
      <c r="X48" s="1310"/>
      <c r="Y48" s="1310"/>
      <c r="Z48" s="1310"/>
      <c r="AA48" s="1310"/>
      <c r="AB48" s="1310"/>
      <c r="AC48" s="1310"/>
      <c r="AD48" s="1310"/>
      <c r="AE48" s="1310"/>
      <c r="AF48" s="1310"/>
    </row>
    <row r="49" spans="2:32" s="1311" customFormat="1" ht="20.100000000000001" customHeight="1">
      <c r="B49" s="1315"/>
      <c r="C49" s="1316" t="s">
        <v>1107</v>
      </c>
      <c r="D49" s="1317">
        <v>102366.00928</v>
      </c>
      <c r="E49" s="1317">
        <v>4606.1816399999998</v>
      </c>
      <c r="F49" s="1317">
        <v>80.58</v>
      </c>
      <c r="G49" s="1317">
        <v>121035.65673</v>
      </c>
      <c r="H49" s="1318">
        <v>3.8E-3</v>
      </c>
      <c r="I49" s="1317">
        <v>1221</v>
      </c>
      <c r="J49" s="1318">
        <v>0.17519999999999999</v>
      </c>
      <c r="K49" s="1317">
        <v>0</v>
      </c>
      <c r="L49" s="1317">
        <v>10813.642240000001</v>
      </c>
      <c r="M49" s="1319">
        <v>8.9342616317788962E-2</v>
      </c>
      <c r="N49" s="1317">
        <v>79.354439999999997</v>
      </c>
      <c r="O49" s="1317">
        <v>-50.93309</v>
      </c>
      <c r="Q49" s="1310"/>
      <c r="R49" s="1310"/>
      <c r="S49" s="1310"/>
      <c r="T49" s="1310"/>
      <c r="U49" s="1310"/>
      <c r="V49" s="1310"/>
      <c r="W49" s="1310"/>
      <c r="X49" s="1310"/>
      <c r="Y49" s="1310"/>
      <c r="Z49" s="1310"/>
      <c r="AA49" s="1310"/>
      <c r="AB49" s="1310"/>
      <c r="AC49" s="1310"/>
      <c r="AD49" s="1310"/>
      <c r="AE49" s="1310"/>
      <c r="AF49" s="1310"/>
    </row>
    <row r="50" spans="2:32" s="1311" customFormat="1" ht="20.100000000000001" customHeight="1">
      <c r="B50" s="1315"/>
      <c r="C50" s="1316" t="s">
        <v>1108</v>
      </c>
      <c r="D50" s="1317">
        <v>85915.431660000002</v>
      </c>
      <c r="E50" s="1317">
        <v>3096.3777999999998</v>
      </c>
      <c r="F50" s="1317">
        <v>94.44</v>
      </c>
      <c r="G50" s="1317">
        <v>112423.7705</v>
      </c>
      <c r="H50" s="1318">
        <v>6.3E-3</v>
      </c>
      <c r="I50" s="1317">
        <v>1200</v>
      </c>
      <c r="J50" s="1318">
        <v>0.17030000000000001</v>
      </c>
      <c r="K50" s="1317">
        <v>0</v>
      </c>
      <c r="L50" s="1317">
        <v>13949.16217</v>
      </c>
      <c r="M50" s="1319">
        <v>0.12407662639281432</v>
      </c>
      <c r="N50" s="1317">
        <v>119.58050999999999</v>
      </c>
      <c r="O50" s="1317">
        <v>-74.097100000000012</v>
      </c>
      <c r="Q50" s="1310"/>
      <c r="R50" s="1310"/>
      <c r="S50" s="1310"/>
      <c r="T50" s="1310"/>
      <c r="U50" s="1310"/>
      <c r="V50" s="1310"/>
      <c r="W50" s="1310"/>
      <c r="X50" s="1310"/>
      <c r="Y50" s="1310"/>
      <c r="Z50" s="1310"/>
      <c r="AA50" s="1310"/>
      <c r="AB50" s="1310"/>
      <c r="AC50" s="1310"/>
      <c r="AD50" s="1310"/>
      <c r="AE50" s="1310"/>
      <c r="AF50" s="1310"/>
    </row>
    <row r="51" spans="2:32" s="1311" customFormat="1" ht="20.100000000000001" customHeight="1">
      <c r="B51" s="1315"/>
      <c r="C51" s="1316" t="s">
        <v>1109</v>
      </c>
      <c r="D51" s="1317">
        <v>102903.88220000001</v>
      </c>
      <c r="E51" s="1317">
        <v>3633.7727400000003</v>
      </c>
      <c r="F51" s="1317">
        <v>91.02</v>
      </c>
      <c r="G51" s="1317">
        <v>140489.58394000001</v>
      </c>
      <c r="H51" s="1318">
        <v>1.37E-2</v>
      </c>
      <c r="I51" s="1317">
        <v>1348</v>
      </c>
      <c r="J51" s="1318">
        <v>0.17069999999999999</v>
      </c>
      <c r="K51" s="1317">
        <v>0</v>
      </c>
      <c r="L51" s="1317">
        <v>28959.49611</v>
      </c>
      <c r="M51" s="1319">
        <v>0.20613269181840527</v>
      </c>
      <c r="N51" s="1317">
        <v>329.35568999999998</v>
      </c>
      <c r="O51" s="1317">
        <v>-156.02520000000001</v>
      </c>
      <c r="Q51" s="1310"/>
      <c r="R51" s="1310"/>
      <c r="S51" s="1310"/>
      <c r="T51" s="1310"/>
      <c r="U51" s="1310"/>
      <c r="V51" s="1310"/>
      <c r="W51" s="1310"/>
      <c r="X51" s="1310"/>
      <c r="Y51" s="1310"/>
      <c r="Z51" s="1310"/>
      <c r="AA51" s="1310"/>
      <c r="AB51" s="1310"/>
      <c r="AC51" s="1310"/>
      <c r="AD51" s="1310"/>
      <c r="AE51" s="1310"/>
      <c r="AF51" s="1310"/>
    </row>
    <row r="52" spans="2:32" s="1311" customFormat="1" ht="20.100000000000001" customHeight="1">
      <c r="B52" s="1312"/>
      <c r="C52" s="1313" t="s">
        <v>1119</v>
      </c>
      <c r="D52" s="876">
        <v>70858.633709999995</v>
      </c>
      <c r="E52" s="876">
        <v>1710.5152399999999</v>
      </c>
      <c r="F52" s="876">
        <v>83.32</v>
      </c>
      <c r="G52" s="876">
        <v>91121.156409999996</v>
      </c>
      <c r="H52" s="1290">
        <v>1.14E-2</v>
      </c>
      <c r="I52" s="876">
        <v>884</v>
      </c>
      <c r="J52" s="1290">
        <v>0.17219999999999999</v>
      </c>
      <c r="K52" s="876">
        <v>0</v>
      </c>
      <c r="L52" s="876">
        <v>17087.643210000002</v>
      </c>
      <c r="M52" s="1314">
        <v>0.1875266280984636</v>
      </c>
      <c r="N52" s="876">
        <v>179.14004</v>
      </c>
      <c r="O52" s="876">
        <v>-77.513120000000001</v>
      </c>
      <c r="Q52" s="1310"/>
      <c r="R52" s="1310"/>
      <c r="S52" s="1310"/>
      <c r="T52" s="1310"/>
      <c r="U52" s="1310"/>
      <c r="V52" s="1310"/>
      <c r="W52" s="1310"/>
      <c r="X52" s="1310"/>
      <c r="Y52" s="1310"/>
      <c r="Z52" s="1310"/>
      <c r="AA52" s="1310"/>
      <c r="AB52" s="1310"/>
      <c r="AC52" s="1310"/>
      <c r="AD52" s="1310"/>
      <c r="AE52" s="1310"/>
      <c r="AF52" s="1310"/>
    </row>
    <row r="53" spans="2:32" s="1311" customFormat="1" ht="20.100000000000001" customHeight="1">
      <c r="B53" s="1312"/>
      <c r="C53" s="1313" t="s">
        <v>1120</v>
      </c>
      <c r="D53" s="876">
        <v>32045.248489999998</v>
      </c>
      <c r="E53" s="876">
        <v>1923.2574999999999</v>
      </c>
      <c r="F53" s="876">
        <v>97.86</v>
      </c>
      <c r="G53" s="876">
        <v>49368.427539999997</v>
      </c>
      <c r="H53" s="1290">
        <v>1.7899999999999999E-2</v>
      </c>
      <c r="I53" s="876">
        <v>464</v>
      </c>
      <c r="J53" s="1290">
        <v>0.16800000000000001</v>
      </c>
      <c r="K53" s="876">
        <v>0</v>
      </c>
      <c r="L53" s="876">
        <v>11871.85289</v>
      </c>
      <c r="M53" s="1314">
        <v>0.24047460050010741</v>
      </c>
      <c r="N53" s="876">
        <v>150.21566000000001</v>
      </c>
      <c r="O53" s="876">
        <v>-78.512090000000001</v>
      </c>
      <c r="Q53" s="1310"/>
      <c r="R53" s="1310"/>
      <c r="S53" s="1310"/>
      <c r="T53" s="1310"/>
      <c r="U53" s="1310"/>
      <c r="V53" s="1310"/>
      <c r="W53" s="1310"/>
      <c r="X53" s="1310"/>
      <c r="Y53" s="1310"/>
      <c r="Z53" s="1310"/>
      <c r="AA53" s="1310"/>
      <c r="AB53" s="1310"/>
      <c r="AC53" s="1310"/>
      <c r="AD53" s="1310"/>
      <c r="AE53" s="1310"/>
      <c r="AF53" s="1310"/>
    </row>
    <row r="54" spans="2:32" s="1311" customFormat="1" ht="20.100000000000001" customHeight="1">
      <c r="B54" s="1315"/>
      <c r="C54" s="1316" t="s">
        <v>1110</v>
      </c>
      <c r="D54" s="1317">
        <v>87846.704400000002</v>
      </c>
      <c r="E54" s="1317">
        <v>1281.6300000000001</v>
      </c>
      <c r="F54" s="1317">
        <v>97.64</v>
      </c>
      <c r="G54" s="1317">
        <v>110199.09344</v>
      </c>
      <c r="H54" s="1318">
        <v>4.4999999999999998E-2</v>
      </c>
      <c r="I54" s="1317">
        <v>1242</v>
      </c>
      <c r="J54" s="1318">
        <v>0.16850000000000001</v>
      </c>
      <c r="K54" s="1317">
        <v>0</v>
      </c>
      <c r="L54" s="1317">
        <v>44372.802329999999</v>
      </c>
      <c r="M54" s="1319">
        <v>0.40266032092323534</v>
      </c>
      <c r="N54" s="1317">
        <v>830.14479000000006</v>
      </c>
      <c r="O54" s="1317">
        <v>-285.98599000000002</v>
      </c>
      <c r="Q54" s="1310"/>
      <c r="R54" s="1310"/>
      <c r="S54" s="1310"/>
      <c r="T54" s="1310"/>
      <c r="U54" s="1310"/>
      <c r="V54" s="1310"/>
      <c r="W54" s="1310"/>
      <c r="X54" s="1310"/>
      <c r="Y54" s="1310"/>
      <c r="Z54" s="1310"/>
      <c r="AA54" s="1310"/>
      <c r="AB54" s="1310"/>
      <c r="AC54" s="1310"/>
      <c r="AD54" s="1310"/>
      <c r="AE54" s="1310"/>
      <c r="AF54" s="1310"/>
    </row>
    <row r="55" spans="2:32" s="1311" customFormat="1" ht="20.100000000000001" customHeight="1">
      <c r="B55" s="1312"/>
      <c r="C55" s="1313" t="s">
        <v>1121</v>
      </c>
      <c r="D55" s="876">
        <v>45470.28512</v>
      </c>
      <c r="E55" s="876">
        <v>882.55846999999994</v>
      </c>
      <c r="F55" s="876">
        <v>99.61</v>
      </c>
      <c r="G55" s="876">
        <v>56248.765209999998</v>
      </c>
      <c r="H55" s="1290">
        <v>3.2500000000000001E-2</v>
      </c>
      <c r="I55" s="876">
        <v>567</v>
      </c>
      <c r="J55" s="1290">
        <v>0.17100000000000001</v>
      </c>
      <c r="K55" s="876">
        <v>0</v>
      </c>
      <c r="L55" s="876">
        <v>19847.472149999998</v>
      </c>
      <c r="M55" s="1314">
        <v>0.35285169507101433</v>
      </c>
      <c r="N55" s="876">
        <v>314.49490000000003</v>
      </c>
      <c r="O55" s="876">
        <v>-141.61457999999999</v>
      </c>
      <c r="Q55" s="1310"/>
      <c r="R55" s="1310"/>
      <c r="S55" s="1310"/>
      <c r="T55" s="1310"/>
      <c r="U55" s="1310"/>
      <c r="V55" s="1310"/>
      <c r="W55" s="1310"/>
      <c r="X55" s="1310"/>
      <c r="Y55" s="1310"/>
      <c r="Z55" s="1310"/>
      <c r="AA55" s="1310"/>
      <c r="AB55" s="1310"/>
      <c r="AC55" s="1310"/>
      <c r="AD55" s="1310"/>
      <c r="AE55" s="1310"/>
      <c r="AF55" s="1310"/>
    </row>
    <row r="56" spans="2:32" s="1311" customFormat="1" ht="20.100000000000001" customHeight="1">
      <c r="B56" s="1312"/>
      <c r="C56" s="1313" t="s">
        <v>1122</v>
      </c>
      <c r="D56" s="876">
        <v>42376.419280000002</v>
      </c>
      <c r="E56" s="876">
        <v>399.07152000000002</v>
      </c>
      <c r="F56" s="876">
        <v>93.26</v>
      </c>
      <c r="G56" s="876">
        <v>53950.328229999999</v>
      </c>
      <c r="H56" s="1290">
        <v>5.8099999999999999E-2</v>
      </c>
      <c r="I56" s="876">
        <v>675</v>
      </c>
      <c r="J56" s="1290">
        <v>0.1658</v>
      </c>
      <c r="K56" s="876">
        <v>0</v>
      </c>
      <c r="L56" s="876">
        <v>24525.330180000001</v>
      </c>
      <c r="M56" s="1314">
        <v>0.45459093548873486</v>
      </c>
      <c r="N56" s="876">
        <v>515.64989000000003</v>
      </c>
      <c r="O56" s="876">
        <v>-144.37141</v>
      </c>
      <c r="Q56" s="1310"/>
      <c r="R56" s="1310"/>
      <c r="S56" s="1310"/>
      <c r="T56" s="1310"/>
      <c r="U56" s="1310"/>
      <c r="V56" s="1310"/>
      <c r="W56" s="1310"/>
      <c r="X56" s="1310"/>
      <c r="Y56" s="1310"/>
      <c r="Z56" s="1310"/>
      <c r="AA56" s="1310"/>
      <c r="AB56" s="1310"/>
      <c r="AC56" s="1310"/>
      <c r="AD56" s="1310"/>
      <c r="AE56" s="1310"/>
      <c r="AF56" s="1310"/>
    </row>
    <row r="57" spans="2:32" s="1311" customFormat="1" ht="20.100000000000001" customHeight="1">
      <c r="B57" s="1315"/>
      <c r="C57" s="1316" t="s">
        <v>1111</v>
      </c>
      <c r="D57" s="1317">
        <v>45437.277979999999</v>
      </c>
      <c r="E57" s="1317">
        <v>5675.7475000000004</v>
      </c>
      <c r="F57" s="1317">
        <v>85.41</v>
      </c>
      <c r="G57" s="1317">
        <v>77179.578379999992</v>
      </c>
      <c r="H57" s="1318">
        <v>0.114</v>
      </c>
      <c r="I57" s="1317">
        <v>748</v>
      </c>
      <c r="J57" s="1318">
        <v>0.16830000000000001</v>
      </c>
      <c r="K57" s="1317">
        <v>0</v>
      </c>
      <c r="L57" s="1317">
        <v>43305.082630000004</v>
      </c>
      <c r="M57" s="1319">
        <v>0.56109509197865626</v>
      </c>
      <c r="N57" s="1317">
        <v>1524.12833</v>
      </c>
      <c r="O57" s="1317">
        <v>-396.60559000000001</v>
      </c>
      <c r="Q57" s="1310"/>
      <c r="R57" s="1310"/>
      <c r="S57" s="1310"/>
      <c r="T57" s="1310"/>
      <c r="U57" s="1310"/>
      <c r="V57" s="1310"/>
      <c r="W57" s="1310"/>
      <c r="X57" s="1310"/>
      <c r="Y57" s="1310"/>
      <c r="Z57" s="1310"/>
      <c r="AA57" s="1310"/>
      <c r="AB57" s="1310"/>
      <c r="AC57" s="1310"/>
      <c r="AD57" s="1310"/>
      <c r="AE57" s="1310"/>
      <c r="AF57" s="1310"/>
    </row>
    <row r="58" spans="2:32" s="1311" customFormat="1" ht="20.100000000000001" customHeight="1">
      <c r="B58" s="1312"/>
      <c r="C58" s="1313" t="s">
        <v>1123</v>
      </c>
      <c r="D58" s="876">
        <v>40471.844799999999</v>
      </c>
      <c r="E58" s="876">
        <v>5675.7475000000004</v>
      </c>
      <c r="F58" s="876">
        <v>85.41</v>
      </c>
      <c r="G58" s="876">
        <v>72214.145199999999</v>
      </c>
      <c r="H58" s="1290">
        <v>8.6099999999999996E-2</v>
      </c>
      <c r="I58" s="876">
        <v>688</v>
      </c>
      <c r="J58" s="1290">
        <v>0.1671</v>
      </c>
      <c r="K58" s="876">
        <v>0</v>
      </c>
      <c r="L58" s="876">
        <v>39688.40064</v>
      </c>
      <c r="M58" s="1314">
        <v>0.54959316530135982</v>
      </c>
      <c r="N58" s="876">
        <v>1047.45892</v>
      </c>
      <c r="O58" s="876">
        <v>-291.70517000000001</v>
      </c>
      <c r="Q58" s="1310"/>
      <c r="R58" s="1310"/>
      <c r="S58" s="1310"/>
      <c r="T58" s="1310"/>
      <c r="U58" s="1310"/>
      <c r="V58" s="1310"/>
      <c r="W58" s="1310"/>
      <c r="X58" s="1310"/>
      <c r="Y58" s="1310"/>
      <c r="Z58" s="1310"/>
      <c r="AA58" s="1310"/>
      <c r="AB58" s="1310"/>
      <c r="AC58" s="1310"/>
      <c r="AD58" s="1310"/>
      <c r="AE58" s="1310"/>
      <c r="AF58" s="1310"/>
    </row>
    <row r="59" spans="2:32" s="1311" customFormat="1" ht="20.100000000000001" customHeight="1">
      <c r="B59" s="1312"/>
      <c r="C59" s="1313" t="s">
        <v>1124</v>
      </c>
      <c r="D59" s="876">
        <v>80.940610000000007</v>
      </c>
      <c r="E59" s="876">
        <v>0</v>
      </c>
      <c r="F59" s="876">
        <v>0</v>
      </c>
      <c r="G59" s="876">
        <v>80.940610000000007</v>
      </c>
      <c r="H59" s="1290">
        <v>0.253</v>
      </c>
      <c r="I59" s="876">
        <v>5</v>
      </c>
      <c r="J59" s="1290">
        <v>0.1706</v>
      </c>
      <c r="K59" s="876">
        <v>0</v>
      </c>
      <c r="L59" s="876">
        <v>64.813550000000006</v>
      </c>
      <c r="M59" s="1314">
        <v>0.80075440498904071</v>
      </c>
      <c r="N59" s="876">
        <v>3.4935100000000001</v>
      </c>
      <c r="O59" s="876">
        <v>-0.47482000000000002</v>
      </c>
      <c r="Q59" s="1310"/>
      <c r="R59" s="1310"/>
      <c r="S59" s="1310"/>
      <c r="T59" s="1310"/>
      <c r="U59" s="1310"/>
      <c r="V59" s="1310"/>
      <c r="W59" s="1310"/>
      <c r="X59" s="1310"/>
      <c r="Y59" s="1310"/>
      <c r="Z59" s="1310"/>
      <c r="AA59" s="1310"/>
      <c r="AB59" s="1310"/>
      <c r="AC59" s="1310"/>
      <c r="AD59" s="1310"/>
      <c r="AE59" s="1310"/>
      <c r="AF59" s="1310"/>
    </row>
    <row r="60" spans="2:32" s="1311" customFormat="1" ht="20.100000000000001" customHeight="1">
      <c r="B60" s="1312"/>
      <c r="C60" s="1313" t="s">
        <v>1125</v>
      </c>
      <c r="D60" s="876">
        <v>4884.4925700000003</v>
      </c>
      <c r="E60" s="876">
        <v>0</v>
      </c>
      <c r="F60" s="876">
        <v>0</v>
      </c>
      <c r="G60" s="876">
        <v>4884.4925700000003</v>
      </c>
      <c r="H60" s="1290">
        <v>0.52400000000000002</v>
      </c>
      <c r="I60" s="876">
        <v>55</v>
      </c>
      <c r="J60" s="1290">
        <v>0.18490000000000001</v>
      </c>
      <c r="K60" s="876">
        <v>0</v>
      </c>
      <c r="L60" s="876">
        <v>3551.8684399999997</v>
      </c>
      <c r="M60" s="1314">
        <v>0.72717245222465343</v>
      </c>
      <c r="N60" s="876">
        <v>473.17590999999999</v>
      </c>
      <c r="O60" s="876">
        <v>-104.4256</v>
      </c>
      <c r="Q60" s="1310"/>
      <c r="R60" s="1310"/>
      <c r="S60" s="1310"/>
      <c r="T60" s="1310"/>
      <c r="U60" s="1310"/>
      <c r="V60" s="1310"/>
      <c r="W60" s="1310"/>
      <c r="X60" s="1310"/>
      <c r="Y60" s="1310"/>
      <c r="Z60" s="1310"/>
      <c r="AA60" s="1310"/>
      <c r="AB60" s="1310"/>
      <c r="AC60" s="1310"/>
      <c r="AD60" s="1310"/>
      <c r="AE60" s="1310"/>
      <c r="AF60" s="1310"/>
    </row>
    <row r="61" spans="2:32" s="1311" customFormat="1" ht="20.100000000000001" customHeight="1">
      <c r="B61" s="1320"/>
      <c r="C61" s="1321" t="s">
        <v>1112</v>
      </c>
      <c r="D61" s="1322">
        <v>29403.98286</v>
      </c>
      <c r="E61" s="1322">
        <v>5</v>
      </c>
      <c r="F61" s="1322">
        <v>46.24</v>
      </c>
      <c r="G61" s="1322">
        <v>29406.294859999998</v>
      </c>
      <c r="H61" s="1323">
        <v>1</v>
      </c>
      <c r="I61" s="1322">
        <v>388</v>
      </c>
      <c r="J61" s="1323">
        <v>0.28210000000000002</v>
      </c>
      <c r="K61" s="1322">
        <v>0</v>
      </c>
      <c r="L61" s="1322">
        <v>24783.241040000001</v>
      </c>
      <c r="M61" s="1324">
        <v>0.84278693245749503</v>
      </c>
      <c r="N61" s="1322">
        <v>6350.5992699999997</v>
      </c>
      <c r="O61" s="1322">
        <v>-5443.1354599999995</v>
      </c>
      <c r="Q61" s="1310"/>
      <c r="R61" s="1310"/>
      <c r="S61" s="1310"/>
      <c r="T61" s="1310"/>
      <c r="U61" s="1310"/>
      <c r="V61" s="1310"/>
      <c r="W61" s="1310"/>
      <c r="X61" s="1310"/>
      <c r="Y61" s="1310"/>
      <c r="Z61" s="1310"/>
      <c r="AA61" s="1310"/>
      <c r="AB61" s="1310"/>
      <c r="AC61" s="1310"/>
      <c r="AD61" s="1310"/>
      <c r="AE61" s="1310"/>
      <c r="AF61" s="1310"/>
    </row>
    <row r="62" spans="2:32" s="1311" customFormat="1" ht="20.100000000000001" customHeight="1" thickBot="1">
      <c r="B62" s="1563" t="s">
        <v>1134</v>
      </c>
      <c r="C62" s="1563"/>
      <c r="D62" s="1075">
        <v>1841408.6724400001</v>
      </c>
      <c r="E62" s="1075">
        <v>50913.049019999991</v>
      </c>
      <c r="F62" s="1325"/>
      <c r="G62" s="1075">
        <v>2100424.6126900003</v>
      </c>
      <c r="H62" s="1325"/>
      <c r="I62" s="1075">
        <v>24193</v>
      </c>
      <c r="J62" s="1325"/>
      <c r="K62" s="1325"/>
      <c r="L62" s="1075">
        <v>326001.42089000001</v>
      </c>
      <c r="M62" s="1326"/>
      <c r="N62" s="1075">
        <v>12159.635760000001</v>
      </c>
      <c r="O62" s="1075">
        <v>-7367.1258099999995</v>
      </c>
      <c r="Q62" s="1310"/>
      <c r="R62" s="1310"/>
      <c r="S62" s="1310"/>
      <c r="T62" s="1310"/>
      <c r="U62" s="1310"/>
      <c r="V62" s="1310"/>
      <c r="W62" s="1310"/>
      <c r="X62" s="1310"/>
      <c r="Y62" s="1310"/>
      <c r="Z62" s="1310"/>
      <c r="AA62" s="1310"/>
      <c r="AB62" s="1310"/>
      <c r="AC62" s="1310"/>
      <c r="AD62" s="1310"/>
      <c r="AE62" s="1310"/>
      <c r="AF62" s="1310"/>
    </row>
    <row r="63" spans="2:32" s="368" customFormat="1" ht="20.100000000000001" customHeight="1">
      <c r="B63" s="1566" t="s">
        <v>1133</v>
      </c>
      <c r="C63" s="1566"/>
      <c r="D63" s="1566"/>
      <c r="E63" s="1566"/>
      <c r="F63" s="369"/>
      <c r="G63" s="369"/>
      <c r="H63" s="369"/>
      <c r="I63" s="369"/>
      <c r="J63" s="369"/>
      <c r="K63" s="369"/>
      <c r="L63" s="369"/>
      <c r="M63" s="369"/>
      <c r="N63" s="369"/>
      <c r="O63" s="369"/>
      <c r="Q63" s="81"/>
      <c r="R63" s="81"/>
      <c r="S63" s="81"/>
      <c r="T63" s="81"/>
      <c r="U63" s="81"/>
      <c r="V63" s="81"/>
      <c r="W63" s="81"/>
      <c r="X63" s="81"/>
      <c r="Y63" s="81"/>
      <c r="Z63" s="81"/>
      <c r="AA63" s="81"/>
      <c r="AB63" s="81"/>
      <c r="AC63" s="81"/>
      <c r="AD63" s="81"/>
      <c r="AE63" s="81"/>
      <c r="AF63" s="81"/>
    </row>
    <row r="64" spans="2:32" s="1311" customFormat="1" ht="20.100000000000001" customHeight="1">
      <c r="B64" s="1305"/>
      <c r="C64" s="1306" t="s">
        <v>1105</v>
      </c>
      <c r="D64" s="1307">
        <v>12063935.492420001</v>
      </c>
      <c r="E64" s="1307">
        <v>96045.869489999997</v>
      </c>
      <c r="F64" s="1307">
        <v>99.97</v>
      </c>
      <c r="G64" s="1307">
        <v>12159949.43024</v>
      </c>
      <c r="H64" s="1308">
        <v>8.9999999999999998E-4</v>
      </c>
      <c r="I64" s="1307">
        <v>216904</v>
      </c>
      <c r="J64" s="1308">
        <v>0.25090000000000001</v>
      </c>
      <c r="K64" s="1307">
        <v>0</v>
      </c>
      <c r="L64" s="1307">
        <v>690898.73119000008</v>
      </c>
      <c r="M64" s="1309">
        <v>5.681756615466154E-2</v>
      </c>
      <c r="N64" s="1307">
        <v>2663.3652700000002</v>
      </c>
      <c r="O64" s="1307">
        <v>-4062.5982799999997</v>
      </c>
      <c r="Q64" s="1310"/>
      <c r="R64" s="1310"/>
      <c r="S64" s="1310"/>
      <c r="T64" s="1310"/>
      <c r="U64" s="1310"/>
      <c r="V64" s="1310"/>
      <c r="W64" s="1310"/>
      <c r="X64" s="1310"/>
      <c r="Y64" s="1310"/>
      <c r="Z64" s="1310"/>
      <c r="AA64" s="1310"/>
      <c r="AB64" s="1310"/>
      <c r="AC64" s="1310"/>
      <c r="AD64" s="1310"/>
      <c r="AE64" s="1310"/>
      <c r="AF64" s="1310"/>
    </row>
    <row r="65" spans="2:32" s="1311" customFormat="1" ht="20.100000000000001" customHeight="1">
      <c r="B65" s="1312"/>
      <c r="C65" s="1313" t="s">
        <v>1117</v>
      </c>
      <c r="D65" s="876">
        <v>4691477.6448900001</v>
      </c>
      <c r="E65" s="876">
        <v>12038.99661</v>
      </c>
      <c r="F65" s="876">
        <v>99.89</v>
      </c>
      <c r="G65" s="876">
        <v>4703503.5372500001</v>
      </c>
      <c r="H65" s="1290">
        <v>8.0000000000000004E-4</v>
      </c>
      <c r="I65" s="876">
        <v>109297</v>
      </c>
      <c r="J65" s="1290">
        <v>0.4037</v>
      </c>
      <c r="K65" s="876">
        <v>0</v>
      </c>
      <c r="L65" s="876">
        <v>400725.23488</v>
      </c>
      <c r="M65" s="1314">
        <v>8.5197179444302537E-2</v>
      </c>
      <c r="N65" s="876">
        <v>1510.97048</v>
      </c>
      <c r="O65" s="876">
        <v>-3910.5142500000002</v>
      </c>
      <c r="Q65" s="1310"/>
      <c r="R65" s="1310"/>
      <c r="S65" s="1310"/>
      <c r="T65" s="1310"/>
      <c r="U65" s="1310"/>
      <c r="V65" s="1310"/>
      <c r="W65" s="1310"/>
      <c r="X65" s="1310"/>
      <c r="Y65" s="1310"/>
      <c r="Z65" s="1310"/>
      <c r="AA65" s="1310"/>
      <c r="AB65" s="1310"/>
      <c r="AC65" s="1310"/>
      <c r="AD65" s="1310"/>
      <c r="AE65" s="1310"/>
      <c r="AF65" s="1310"/>
    </row>
    <row r="66" spans="2:32" s="1311" customFormat="1" ht="20.100000000000001" customHeight="1">
      <c r="B66" s="1312"/>
      <c r="C66" s="1313" t="s">
        <v>1118</v>
      </c>
      <c r="D66" s="876">
        <v>7372457.8475299999</v>
      </c>
      <c r="E66" s="876">
        <v>84006.872879999995</v>
      </c>
      <c r="F66" s="876">
        <v>99.98</v>
      </c>
      <c r="G66" s="876">
        <v>7456445.8929899996</v>
      </c>
      <c r="H66" s="1290">
        <v>1E-3</v>
      </c>
      <c r="I66" s="876">
        <v>107607</v>
      </c>
      <c r="J66" s="1290">
        <v>0.15459999999999999</v>
      </c>
      <c r="K66" s="876">
        <v>0</v>
      </c>
      <c r="L66" s="876">
        <v>290173.49631000002</v>
      </c>
      <c r="M66" s="1314">
        <v>3.8915791849679984E-2</v>
      </c>
      <c r="N66" s="876">
        <v>1152.3947900000001</v>
      </c>
      <c r="O66" s="876">
        <v>-152.08403000000001</v>
      </c>
      <c r="Q66" s="1310"/>
      <c r="R66" s="1310"/>
      <c r="S66" s="1310"/>
      <c r="T66" s="1310"/>
      <c r="U66" s="1310"/>
      <c r="V66" s="1310"/>
      <c r="W66" s="1310"/>
      <c r="X66" s="1310"/>
      <c r="Y66" s="1310"/>
      <c r="Z66" s="1310"/>
      <c r="AA66" s="1310"/>
      <c r="AB66" s="1310"/>
      <c r="AC66" s="1310"/>
      <c r="AD66" s="1310"/>
      <c r="AE66" s="1310"/>
      <c r="AF66" s="1310"/>
    </row>
    <row r="67" spans="2:32" s="1311" customFormat="1" ht="20.100000000000001" customHeight="1">
      <c r="B67" s="1315"/>
      <c r="C67" s="1316" t="s">
        <v>1106</v>
      </c>
      <c r="D67" s="1317">
        <v>4628322.6193900006</v>
      </c>
      <c r="E67" s="1317">
        <v>66808.421350000004</v>
      </c>
      <c r="F67" s="1317">
        <v>99.86</v>
      </c>
      <c r="G67" s="1317">
        <v>4816158.6091800006</v>
      </c>
      <c r="H67" s="1318">
        <v>2E-3</v>
      </c>
      <c r="I67" s="1317">
        <v>60578</v>
      </c>
      <c r="J67" s="1318">
        <v>0.1968</v>
      </c>
      <c r="K67" s="1317">
        <v>0</v>
      </c>
      <c r="L67" s="1317">
        <v>394399.25643000001</v>
      </c>
      <c r="M67" s="1319">
        <v>8.189083633546497E-2</v>
      </c>
      <c r="N67" s="1317">
        <v>1845.7468100000001</v>
      </c>
      <c r="O67" s="1317">
        <v>-922.83180000000004</v>
      </c>
      <c r="Q67" s="1310"/>
      <c r="R67" s="1310"/>
      <c r="S67" s="1310"/>
      <c r="T67" s="1310"/>
      <c r="U67" s="1310"/>
      <c r="V67" s="1310"/>
      <c r="W67" s="1310"/>
      <c r="X67" s="1310"/>
      <c r="Y67" s="1310"/>
      <c r="Z67" s="1310"/>
      <c r="AA67" s="1310"/>
      <c r="AB67" s="1310"/>
      <c r="AC67" s="1310"/>
      <c r="AD67" s="1310"/>
      <c r="AE67" s="1310"/>
      <c r="AF67" s="1310"/>
    </row>
    <row r="68" spans="2:32" s="1311" customFormat="1" ht="20.100000000000001" customHeight="1">
      <c r="B68" s="1315"/>
      <c r="C68" s="1316" t="s">
        <v>1107</v>
      </c>
      <c r="D68" s="1317">
        <v>2190186.6250300002</v>
      </c>
      <c r="E68" s="1317">
        <v>22995.55443</v>
      </c>
      <c r="F68" s="1317">
        <v>99.97</v>
      </c>
      <c r="G68" s="1317">
        <v>2325946.9296300001</v>
      </c>
      <c r="H68" s="1318">
        <v>3.8999999999999998E-3</v>
      </c>
      <c r="I68" s="1317">
        <v>31370</v>
      </c>
      <c r="J68" s="1318">
        <v>0.20319999999999999</v>
      </c>
      <c r="K68" s="1317">
        <v>0</v>
      </c>
      <c r="L68" s="1317">
        <v>326398.48037</v>
      </c>
      <c r="M68" s="1319">
        <v>0.14032928963771404</v>
      </c>
      <c r="N68" s="1317">
        <v>1839.36437</v>
      </c>
      <c r="O68" s="1317">
        <v>-1043.60616</v>
      </c>
      <c r="Q68" s="1310"/>
      <c r="R68" s="1310"/>
      <c r="S68" s="1310"/>
      <c r="T68" s="1310"/>
      <c r="U68" s="1310"/>
      <c r="V68" s="1310"/>
      <c r="W68" s="1310"/>
      <c r="X68" s="1310"/>
      <c r="Y68" s="1310"/>
      <c r="Z68" s="1310"/>
      <c r="AA68" s="1310"/>
      <c r="AB68" s="1310"/>
      <c r="AC68" s="1310"/>
      <c r="AD68" s="1310"/>
      <c r="AE68" s="1310"/>
      <c r="AF68" s="1310"/>
    </row>
    <row r="69" spans="2:32" s="1311" customFormat="1" ht="20.100000000000001" customHeight="1">
      <c r="B69" s="1315"/>
      <c r="C69" s="1316" t="s">
        <v>1108</v>
      </c>
      <c r="D69" s="1317">
        <v>1249714.2701099999</v>
      </c>
      <c r="E69" s="1317">
        <v>7934.8440399999999</v>
      </c>
      <c r="F69" s="1317">
        <v>99.53</v>
      </c>
      <c r="G69" s="1317">
        <v>1359003.81498</v>
      </c>
      <c r="H69" s="1318">
        <v>6.7000000000000002E-3</v>
      </c>
      <c r="I69" s="1317">
        <v>19113</v>
      </c>
      <c r="J69" s="1318">
        <v>0.2175</v>
      </c>
      <c r="K69" s="1317">
        <v>0</v>
      </c>
      <c r="L69" s="1317">
        <v>302593.43981999997</v>
      </c>
      <c r="M69" s="1319">
        <v>0.22265827106927816</v>
      </c>
      <c r="N69" s="1317">
        <v>2019.63438</v>
      </c>
      <c r="O69" s="1317">
        <v>-1291.1446799999999</v>
      </c>
      <c r="Q69" s="1310"/>
      <c r="R69" s="1310"/>
      <c r="S69" s="1310"/>
      <c r="T69" s="1310"/>
      <c r="U69" s="1310"/>
      <c r="V69" s="1310"/>
      <c r="W69" s="1310"/>
      <c r="X69" s="1310"/>
      <c r="Y69" s="1310"/>
      <c r="Z69" s="1310"/>
      <c r="AA69" s="1310"/>
      <c r="AB69" s="1310"/>
      <c r="AC69" s="1310"/>
      <c r="AD69" s="1310"/>
      <c r="AE69" s="1310"/>
      <c r="AF69" s="1310"/>
    </row>
    <row r="70" spans="2:32" s="1311" customFormat="1" ht="20.100000000000001" customHeight="1">
      <c r="B70" s="1315"/>
      <c r="C70" s="1316" t="s">
        <v>1109</v>
      </c>
      <c r="D70" s="1317">
        <v>1240615.31446</v>
      </c>
      <c r="E70" s="1317">
        <v>7376.2586100000008</v>
      </c>
      <c r="F70" s="1317">
        <v>99.98</v>
      </c>
      <c r="G70" s="1317">
        <v>1354130.84684</v>
      </c>
      <c r="H70" s="1318">
        <v>1.61E-2</v>
      </c>
      <c r="I70" s="1317">
        <v>19789</v>
      </c>
      <c r="J70" s="1318">
        <v>0.23930000000000001</v>
      </c>
      <c r="K70" s="1317">
        <v>0</v>
      </c>
      <c r="L70" s="1317">
        <v>580007.35084000009</v>
      </c>
      <c r="M70" s="1319">
        <v>0.42832445047205397</v>
      </c>
      <c r="N70" s="1317">
        <v>5271.15877</v>
      </c>
      <c r="O70" s="1317">
        <v>-3676.5409500000001</v>
      </c>
      <c r="Q70" s="1310"/>
      <c r="R70" s="1310"/>
      <c r="S70" s="1310"/>
      <c r="T70" s="1310"/>
      <c r="U70" s="1310"/>
      <c r="V70" s="1310"/>
      <c r="W70" s="1310"/>
      <c r="X70" s="1310"/>
      <c r="Y70" s="1310"/>
      <c r="Z70" s="1310"/>
      <c r="AA70" s="1310"/>
      <c r="AB70" s="1310"/>
      <c r="AC70" s="1310"/>
      <c r="AD70" s="1310"/>
      <c r="AE70" s="1310"/>
      <c r="AF70" s="1310"/>
    </row>
    <row r="71" spans="2:32" s="1311" customFormat="1" ht="20.100000000000001" customHeight="1">
      <c r="B71" s="1312"/>
      <c r="C71" s="1313" t="s">
        <v>1119</v>
      </c>
      <c r="D71" s="876">
        <v>738480.01698000007</v>
      </c>
      <c r="E71" s="876">
        <v>5093.71234</v>
      </c>
      <c r="F71" s="876">
        <v>99.98</v>
      </c>
      <c r="G71" s="876">
        <v>802397.50092999998</v>
      </c>
      <c r="H71" s="1290">
        <v>1.24E-2</v>
      </c>
      <c r="I71" s="876">
        <v>11806</v>
      </c>
      <c r="J71" s="1290">
        <v>0.24110000000000001</v>
      </c>
      <c r="K71" s="876">
        <v>0</v>
      </c>
      <c r="L71" s="876">
        <v>296895.62880000001</v>
      </c>
      <c r="M71" s="1314">
        <v>0.37001065987355408</v>
      </c>
      <c r="N71" s="876">
        <v>2422.7232000000004</v>
      </c>
      <c r="O71" s="876">
        <v>-1916.0056200000001</v>
      </c>
      <c r="Q71" s="1310"/>
      <c r="R71" s="1310"/>
      <c r="S71" s="1310"/>
      <c r="T71" s="1310"/>
      <c r="U71" s="1310"/>
      <c r="V71" s="1310"/>
      <c r="W71" s="1310"/>
      <c r="X71" s="1310"/>
      <c r="Y71" s="1310"/>
      <c r="Z71" s="1310"/>
      <c r="AA71" s="1310"/>
      <c r="AB71" s="1310"/>
      <c r="AC71" s="1310"/>
      <c r="AD71" s="1310"/>
      <c r="AE71" s="1310"/>
      <c r="AF71" s="1310"/>
    </row>
    <row r="72" spans="2:32" s="1311" customFormat="1" ht="20.100000000000001" customHeight="1">
      <c r="B72" s="1312"/>
      <c r="C72" s="1313" t="s">
        <v>1120</v>
      </c>
      <c r="D72" s="876">
        <v>502135.29748000001</v>
      </c>
      <c r="E72" s="876">
        <v>2282.5462699999998</v>
      </c>
      <c r="F72" s="876">
        <v>99.98</v>
      </c>
      <c r="G72" s="876">
        <v>551733.34589999996</v>
      </c>
      <c r="H72" s="1290">
        <v>2.1499999999999998E-2</v>
      </c>
      <c r="I72" s="876">
        <v>7983</v>
      </c>
      <c r="J72" s="1290">
        <v>0.2366</v>
      </c>
      <c r="K72" s="876">
        <v>0</v>
      </c>
      <c r="L72" s="876">
        <v>283111.72204000002</v>
      </c>
      <c r="M72" s="1314">
        <v>0.51313143231932401</v>
      </c>
      <c r="N72" s="876">
        <v>2848.4355699999996</v>
      </c>
      <c r="O72" s="876">
        <v>-1760.5353400000001</v>
      </c>
      <c r="Q72" s="1310"/>
      <c r="R72" s="1310"/>
      <c r="S72" s="1310"/>
      <c r="T72" s="1310"/>
      <c r="U72" s="1310"/>
      <c r="V72" s="1310"/>
      <c r="W72" s="1310"/>
      <c r="X72" s="1310"/>
      <c r="Y72" s="1310"/>
      <c r="Z72" s="1310"/>
      <c r="AA72" s="1310"/>
      <c r="AB72" s="1310"/>
      <c r="AC72" s="1310"/>
      <c r="AD72" s="1310"/>
      <c r="AE72" s="1310"/>
      <c r="AF72" s="1310"/>
    </row>
    <row r="73" spans="2:32" s="1311" customFormat="1" ht="20.100000000000001" customHeight="1">
      <c r="B73" s="1315"/>
      <c r="C73" s="1316" t="s">
        <v>1110</v>
      </c>
      <c r="D73" s="1317">
        <v>982370.54859999998</v>
      </c>
      <c r="E73" s="1317">
        <v>2034.4561200000001</v>
      </c>
      <c r="F73" s="1317">
        <v>99.83</v>
      </c>
      <c r="G73" s="1317">
        <v>1112862.59323</v>
      </c>
      <c r="H73" s="1318">
        <v>4.8399999999999999E-2</v>
      </c>
      <c r="I73" s="1317">
        <v>16979</v>
      </c>
      <c r="J73" s="1318">
        <v>0.21099999999999999</v>
      </c>
      <c r="K73" s="1317">
        <v>0</v>
      </c>
      <c r="L73" s="1317">
        <v>788257.18685000006</v>
      </c>
      <c r="M73" s="1319">
        <v>0.70831492732821832</v>
      </c>
      <c r="N73" s="1317">
        <v>11699.72712</v>
      </c>
      <c r="O73" s="1317">
        <v>-5176.0026500000004</v>
      </c>
      <c r="Q73" s="1310"/>
      <c r="R73" s="1310"/>
      <c r="S73" s="1310"/>
      <c r="T73" s="1310"/>
      <c r="U73" s="1310"/>
      <c r="V73" s="1310"/>
      <c r="W73" s="1310"/>
      <c r="X73" s="1310"/>
      <c r="Y73" s="1310"/>
      <c r="Z73" s="1310"/>
      <c r="AA73" s="1310"/>
      <c r="AB73" s="1310"/>
      <c r="AC73" s="1310"/>
      <c r="AD73" s="1310"/>
      <c r="AE73" s="1310"/>
      <c r="AF73" s="1310"/>
    </row>
    <row r="74" spans="2:32" s="1311" customFormat="1" ht="20.100000000000001" customHeight="1">
      <c r="B74" s="1312"/>
      <c r="C74" s="1313" t="s">
        <v>1121</v>
      </c>
      <c r="D74" s="876">
        <v>508061.63505000004</v>
      </c>
      <c r="E74" s="876">
        <v>1470.37292</v>
      </c>
      <c r="F74" s="876">
        <v>99.96</v>
      </c>
      <c r="G74" s="876">
        <v>574763.11348000006</v>
      </c>
      <c r="H74" s="1290">
        <v>3.4200000000000001E-2</v>
      </c>
      <c r="I74" s="876">
        <v>8762</v>
      </c>
      <c r="J74" s="1290">
        <v>0.2114</v>
      </c>
      <c r="K74" s="876">
        <v>0</v>
      </c>
      <c r="L74" s="876">
        <v>345517.52325000003</v>
      </c>
      <c r="M74" s="1314">
        <v>0.60114769919385747</v>
      </c>
      <c r="N74" s="876">
        <v>4255.4567400000005</v>
      </c>
      <c r="O74" s="876">
        <v>-2063.7512299999999</v>
      </c>
      <c r="Q74" s="1310"/>
      <c r="R74" s="1310"/>
      <c r="S74" s="1310"/>
      <c r="T74" s="1310"/>
      <c r="U74" s="1310"/>
      <c r="V74" s="1310"/>
      <c r="W74" s="1310"/>
      <c r="X74" s="1310"/>
      <c r="Y74" s="1310"/>
      <c r="Z74" s="1310"/>
      <c r="AA74" s="1310"/>
      <c r="AB74" s="1310"/>
      <c r="AC74" s="1310"/>
      <c r="AD74" s="1310"/>
      <c r="AE74" s="1310"/>
      <c r="AF74" s="1310"/>
    </row>
    <row r="75" spans="2:32" s="1311" customFormat="1" ht="20.100000000000001" customHeight="1">
      <c r="B75" s="1312"/>
      <c r="C75" s="1313" t="s">
        <v>1122</v>
      </c>
      <c r="D75" s="876">
        <v>474308.91355</v>
      </c>
      <c r="E75" s="876">
        <v>564.08319999999992</v>
      </c>
      <c r="F75" s="876">
        <v>99.49</v>
      </c>
      <c r="G75" s="876">
        <v>538099.47975000006</v>
      </c>
      <c r="H75" s="1290">
        <v>6.3500000000000001E-2</v>
      </c>
      <c r="I75" s="876">
        <v>8217</v>
      </c>
      <c r="J75" s="1290">
        <v>0.21049999999999999</v>
      </c>
      <c r="K75" s="876">
        <v>0</v>
      </c>
      <c r="L75" s="876">
        <v>442739.66360000003</v>
      </c>
      <c r="M75" s="1314">
        <v>0.8227840394971131</v>
      </c>
      <c r="N75" s="876">
        <v>7444.2703799999999</v>
      </c>
      <c r="O75" s="876">
        <v>-3112.2514300000003</v>
      </c>
      <c r="Q75" s="1310"/>
      <c r="R75" s="1310"/>
      <c r="S75" s="1310"/>
      <c r="T75" s="1310"/>
      <c r="U75" s="1310"/>
      <c r="V75" s="1310"/>
      <c r="W75" s="1310"/>
      <c r="X75" s="1310"/>
      <c r="Y75" s="1310"/>
      <c r="Z75" s="1310"/>
      <c r="AA75" s="1310"/>
      <c r="AB75" s="1310"/>
      <c r="AC75" s="1310"/>
      <c r="AD75" s="1310"/>
      <c r="AE75" s="1310"/>
      <c r="AF75" s="1310"/>
    </row>
    <row r="76" spans="2:32" s="1311" customFormat="1" ht="20.100000000000001" customHeight="1">
      <c r="B76" s="1315"/>
      <c r="C76" s="1316" t="s">
        <v>1111</v>
      </c>
      <c r="D76" s="1317">
        <v>508670.21837999998</v>
      </c>
      <c r="E76" s="1317">
        <v>1473.9153100000001</v>
      </c>
      <c r="F76" s="1317">
        <v>99.63</v>
      </c>
      <c r="G76" s="1317">
        <v>549535.6618</v>
      </c>
      <c r="H76" s="1318">
        <v>0.17699999999999999</v>
      </c>
      <c r="I76" s="1317">
        <v>8251</v>
      </c>
      <c r="J76" s="1318">
        <v>0.19420000000000001</v>
      </c>
      <c r="K76" s="1317">
        <v>0</v>
      </c>
      <c r="L76" s="1317">
        <v>544994.326</v>
      </c>
      <c r="M76" s="1319">
        <v>0.9917360489670044</v>
      </c>
      <c r="N76" s="1317">
        <v>20516.387760000001</v>
      </c>
      <c r="O76" s="1317">
        <v>-7635.0829899999999</v>
      </c>
      <c r="Q76" s="1310"/>
      <c r="R76" s="1310"/>
      <c r="S76" s="1310"/>
      <c r="T76" s="1310"/>
      <c r="U76" s="1310"/>
      <c r="V76" s="1310"/>
      <c r="W76" s="1310"/>
      <c r="X76" s="1310"/>
      <c r="Y76" s="1310"/>
      <c r="Z76" s="1310"/>
      <c r="AA76" s="1310"/>
      <c r="AB76" s="1310"/>
      <c r="AC76" s="1310"/>
      <c r="AD76" s="1310"/>
      <c r="AE76" s="1310"/>
      <c r="AF76" s="1310"/>
    </row>
    <row r="77" spans="2:32" s="1311" customFormat="1" ht="20.100000000000001" customHeight="1">
      <c r="B77" s="1312"/>
      <c r="C77" s="1313" t="s">
        <v>1123</v>
      </c>
      <c r="D77" s="876">
        <v>411941.62439000001</v>
      </c>
      <c r="E77" s="876">
        <v>1473.9153100000001</v>
      </c>
      <c r="F77" s="876">
        <v>99.63</v>
      </c>
      <c r="G77" s="876">
        <v>452807.06780999998</v>
      </c>
      <c r="H77" s="1290">
        <v>0.1111</v>
      </c>
      <c r="I77" s="876">
        <v>6849</v>
      </c>
      <c r="J77" s="1290">
        <v>0.18279999999999999</v>
      </c>
      <c r="K77" s="876">
        <v>0</v>
      </c>
      <c r="L77" s="876">
        <v>414790.73018000001</v>
      </c>
      <c r="M77" s="1314">
        <v>0.91604296767304039</v>
      </c>
      <c r="N77" s="876">
        <v>9591.3725299999987</v>
      </c>
      <c r="O77" s="876">
        <v>-3076.3905099999997</v>
      </c>
      <c r="Q77" s="1310"/>
      <c r="R77" s="1310"/>
      <c r="S77" s="1310"/>
      <c r="T77" s="1310"/>
      <c r="U77" s="1310"/>
      <c r="V77" s="1310"/>
      <c r="W77" s="1310"/>
      <c r="X77" s="1310"/>
      <c r="Y77" s="1310"/>
      <c r="Z77" s="1310"/>
      <c r="AA77" s="1310"/>
      <c r="AB77" s="1310"/>
      <c r="AC77" s="1310"/>
      <c r="AD77" s="1310"/>
      <c r="AE77" s="1310"/>
      <c r="AF77" s="1310"/>
    </row>
    <row r="78" spans="2:32" s="1311" customFormat="1" ht="20.100000000000001" customHeight="1">
      <c r="B78" s="1312"/>
      <c r="C78" s="1313" t="s">
        <v>1124</v>
      </c>
      <c r="D78" s="876">
        <v>1634.6075600000001</v>
      </c>
      <c r="E78" s="876">
        <v>0</v>
      </c>
      <c r="F78" s="876">
        <v>0</v>
      </c>
      <c r="G78" s="876">
        <v>1634.6075600000001</v>
      </c>
      <c r="H78" s="1290">
        <v>0.253</v>
      </c>
      <c r="I78" s="876">
        <v>64</v>
      </c>
      <c r="J78" s="1290">
        <v>0.14169999999999999</v>
      </c>
      <c r="K78" s="876">
        <v>0</v>
      </c>
      <c r="L78" s="876">
        <v>1426.89806</v>
      </c>
      <c r="M78" s="1314">
        <v>0.87293005056210549</v>
      </c>
      <c r="N78" s="876">
        <v>58.598489999999998</v>
      </c>
      <c r="O78" s="876">
        <v>-7.5088100000000004</v>
      </c>
      <c r="Q78" s="1310"/>
      <c r="R78" s="1310"/>
      <c r="S78" s="1310"/>
      <c r="T78" s="1310"/>
      <c r="U78" s="1310"/>
      <c r="V78" s="1310"/>
      <c r="W78" s="1310"/>
      <c r="X78" s="1310"/>
      <c r="Y78" s="1310"/>
      <c r="Z78" s="1310"/>
      <c r="AA78" s="1310"/>
      <c r="AB78" s="1310"/>
      <c r="AC78" s="1310"/>
      <c r="AD78" s="1310"/>
      <c r="AE78" s="1310"/>
      <c r="AF78" s="1310"/>
    </row>
    <row r="79" spans="2:32" s="1311" customFormat="1" ht="20.100000000000001" customHeight="1">
      <c r="B79" s="1312"/>
      <c r="C79" s="1313" t="s">
        <v>1125</v>
      </c>
      <c r="D79" s="876">
        <v>95093.986430000004</v>
      </c>
      <c r="E79" s="876">
        <v>0</v>
      </c>
      <c r="F79" s="876">
        <v>0</v>
      </c>
      <c r="G79" s="876">
        <v>95093.986430000004</v>
      </c>
      <c r="H79" s="1290">
        <v>0.48949999999999999</v>
      </c>
      <c r="I79" s="876">
        <v>1338</v>
      </c>
      <c r="J79" s="1290">
        <v>0.2495</v>
      </c>
      <c r="K79" s="876">
        <v>0</v>
      </c>
      <c r="L79" s="876">
        <v>128776.69776000001</v>
      </c>
      <c r="M79" s="1314">
        <v>1.3542044307375243</v>
      </c>
      <c r="N79" s="876">
        <v>10866.416740000001</v>
      </c>
      <c r="O79" s="876">
        <v>-4551.1836700000003</v>
      </c>
      <c r="Q79" s="1310"/>
      <c r="R79" s="1310"/>
      <c r="S79" s="1310"/>
      <c r="T79" s="1310"/>
      <c r="U79" s="1310"/>
      <c r="V79" s="1310"/>
      <c r="W79" s="1310"/>
      <c r="X79" s="1310"/>
      <c r="Y79" s="1310"/>
      <c r="Z79" s="1310"/>
      <c r="AA79" s="1310"/>
      <c r="AB79" s="1310"/>
      <c r="AC79" s="1310"/>
      <c r="AD79" s="1310"/>
      <c r="AE79" s="1310"/>
      <c r="AF79" s="1310"/>
    </row>
    <row r="80" spans="2:32" s="1311" customFormat="1" ht="20.100000000000001" customHeight="1">
      <c r="B80" s="1320"/>
      <c r="C80" s="1321" t="s">
        <v>1112</v>
      </c>
      <c r="D80" s="1322">
        <v>462936.04512999998</v>
      </c>
      <c r="E80" s="1322">
        <v>11.35493</v>
      </c>
      <c r="F80" s="1322">
        <v>76.33</v>
      </c>
      <c r="G80" s="1322">
        <v>462944.71205999999</v>
      </c>
      <c r="H80" s="1323">
        <v>1</v>
      </c>
      <c r="I80" s="1322">
        <v>6506</v>
      </c>
      <c r="J80" s="1323">
        <v>0.38179999999999997</v>
      </c>
      <c r="K80" s="1322">
        <v>0</v>
      </c>
      <c r="L80" s="1322">
        <v>469674.06748999999</v>
      </c>
      <c r="M80" s="1324">
        <v>1.0145359807655128</v>
      </c>
      <c r="N80" s="1322">
        <v>156366.78756</v>
      </c>
      <c r="O80" s="1322">
        <v>-119698.09660999999</v>
      </c>
      <c r="Q80" s="1310"/>
      <c r="R80" s="1310"/>
      <c r="S80" s="1310"/>
      <c r="T80" s="1310"/>
      <c r="U80" s="1310"/>
      <c r="V80" s="1310"/>
      <c r="W80" s="1310"/>
      <c r="X80" s="1310"/>
      <c r="Y80" s="1310"/>
      <c r="Z80" s="1310"/>
      <c r="AA80" s="1310"/>
      <c r="AB80" s="1310"/>
      <c r="AC80" s="1310"/>
      <c r="AD80" s="1310"/>
      <c r="AE80" s="1310"/>
      <c r="AF80" s="1310"/>
    </row>
    <row r="81" spans="2:32" s="1311" customFormat="1" ht="20.100000000000001" customHeight="1" thickBot="1">
      <c r="B81" s="1563" t="s">
        <v>1135</v>
      </c>
      <c r="C81" s="1563"/>
      <c r="D81" s="1075">
        <v>38122342.707379997</v>
      </c>
      <c r="E81" s="1075">
        <v>311611.17381000001</v>
      </c>
      <c r="F81" s="1325"/>
      <c r="G81" s="1075">
        <v>39317011.130059987</v>
      </c>
      <c r="H81" s="1325"/>
      <c r="I81" s="1075">
        <v>641413</v>
      </c>
      <c r="J81" s="1325"/>
      <c r="K81" s="1325"/>
      <c r="L81" s="1075">
        <v>6701380.4338699998</v>
      </c>
      <c r="M81" s="1326"/>
      <c r="N81" s="1075">
        <v>242372.81096</v>
      </c>
      <c r="O81" s="1075">
        <v>-164056.12900999998</v>
      </c>
      <c r="Q81" s="1310"/>
      <c r="R81" s="1310"/>
      <c r="S81" s="1310"/>
      <c r="T81" s="1310"/>
      <c r="U81" s="1310"/>
      <c r="V81" s="1310"/>
      <c r="W81" s="1310"/>
      <c r="X81" s="1310"/>
      <c r="Y81" s="1310"/>
      <c r="Z81" s="1310"/>
      <c r="AA81" s="1310"/>
      <c r="AB81" s="1310"/>
      <c r="AC81" s="1310"/>
      <c r="AD81" s="1310"/>
      <c r="AE81" s="1310"/>
      <c r="AF81" s="1310"/>
    </row>
    <row r="82" spans="2:32" s="368" customFormat="1" ht="20.100000000000001" customHeight="1">
      <c r="B82" s="1561" t="s">
        <v>1128</v>
      </c>
      <c r="C82" s="1561"/>
      <c r="D82" s="1561"/>
      <c r="E82" s="1561"/>
      <c r="F82" s="369"/>
      <c r="G82" s="369"/>
      <c r="H82" s="369"/>
      <c r="I82" s="369"/>
      <c r="J82" s="369"/>
      <c r="K82" s="369"/>
      <c r="L82" s="369"/>
      <c r="M82" s="369"/>
      <c r="N82" s="369"/>
      <c r="O82" s="369"/>
      <c r="Q82" s="81"/>
      <c r="R82" s="81"/>
      <c r="S82" s="81"/>
      <c r="T82" s="81"/>
      <c r="U82" s="81"/>
      <c r="V82" s="81"/>
      <c r="W82" s="81"/>
      <c r="X82" s="81"/>
      <c r="Y82" s="81"/>
      <c r="Z82" s="81"/>
      <c r="AA82" s="81"/>
      <c r="AB82" s="81"/>
      <c r="AC82" s="81"/>
      <c r="AD82" s="81"/>
      <c r="AE82" s="81"/>
      <c r="AF82" s="81"/>
    </row>
    <row r="83" spans="2:32" s="1311" customFormat="1" ht="20.100000000000001" customHeight="1">
      <c r="B83" s="1305"/>
      <c r="C83" s="1306" t="s">
        <v>1105</v>
      </c>
      <c r="D83" s="1307">
        <v>125322.52184999999</v>
      </c>
      <c r="E83" s="1307">
        <v>1058032.9704199999</v>
      </c>
      <c r="F83" s="1307">
        <v>38.21</v>
      </c>
      <c r="G83" s="1307">
        <v>529562.95981999999</v>
      </c>
      <c r="H83" s="1308">
        <v>8.0000000000000004E-4</v>
      </c>
      <c r="I83" s="1307">
        <v>611288</v>
      </c>
      <c r="J83" s="1308">
        <v>0.60350000000000004</v>
      </c>
      <c r="K83" s="1307">
        <v>0</v>
      </c>
      <c r="L83" s="1307">
        <v>16866.342390000002</v>
      </c>
      <c r="M83" s="1309">
        <v>3.1849550798894469E-2</v>
      </c>
      <c r="N83" s="1307">
        <v>255.20491000000001</v>
      </c>
      <c r="O83" s="1307">
        <v>-649.01522</v>
      </c>
      <c r="Q83" s="1310"/>
      <c r="R83" s="1310"/>
      <c r="S83" s="1310"/>
      <c r="T83" s="1310"/>
      <c r="U83" s="1310"/>
      <c r="V83" s="1310"/>
      <c r="W83" s="1310"/>
      <c r="X83" s="1310"/>
      <c r="Y83" s="1310"/>
      <c r="Z83" s="1310"/>
      <c r="AA83" s="1310"/>
      <c r="AB83" s="1310"/>
      <c r="AC83" s="1310"/>
      <c r="AD83" s="1310"/>
      <c r="AE83" s="1310"/>
      <c r="AF83" s="1310"/>
    </row>
    <row r="84" spans="2:32" s="1311" customFormat="1" ht="20.100000000000001" customHeight="1">
      <c r="B84" s="1312"/>
      <c r="C84" s="1313" t="s">
        <v>1117</v>
      </c>
      <c r="D84" s="876">
        <v>97543.52393000001</v>
      </c>
      <c r="E84" s="876">
        <v>680923.50963999995</v>
      </c>
      <c r="F84" s="876">
        <v>47.69</v>
      </c>
      <c r="G84" s="876">
        <v>422278.20143000002</v>
      </c>
      <c r="H84" s="1290">
        <v>8.0000000000000004E-4</v>
      </c>
      <c r="I84" s="876">
        <v>437747</v>
      </c>
      <c r="J84" s="1290">
        <v>0.65859999999999996</v>
      </c>
      <c r="K84" s="876">
        <v>0</v>
      </c>
      <c r="L84" s="876">
        <v>14220.807050000001</v>
      </c>
      <c r="M84" s="1314">
        <v>3.3676393907719503E-2</v>
      </c>
      <c r="N84" s="876">
        <v>213.73979</v>
      </c>
      <c r="O84" s="876">
        <v>-536.05178999999998</v>
      </c>
      <c r="Q84" s="1310"/>
      <c r="R84" s="1310"/>
      <c r="S84" s="1310"/>
      <c r="T84" s="1310"/>
      <c r="U84" s="1310"/>
      <c r="V84" s="1310"/>
      <c r="W84" s="1310"/>
      <c r="X84" s="1310"/>
      <c r="Y84" s="1310"/>
      <c r="Z84" s="1310"/>
      <c r="AA84" s="1310"/>
      <c r="AB84" s="1310"/>
      <c r="AC84" s="1310"/>
      <c r="AD84" s="1310"/>
      <c r="AE84" s="1310"/>
      <c r="AF84" s="1310"/>
    </row>
    <row r="85" spans="2:32" s="1311" customFormat="1" ht="20.100000000000001" customHeight="1">
      <c r="B85" s="1312"/>
      <c r="C85" s="1313" t="s">
        <v>1118</v>
      </c>
      <c r="D85" s="876">
        <v>27778.997920000002</v>
      </c>
      <c r="E85" s="876">
        <v>377109.46077999996</v>
      </c>
      <c r="F85" s="876">
        <v>21.08</v>
      </c>
      <c r="G85" s="876">
        <v>107284.75839</v>
      </c>
      <c r="H85" s="1290">
        <v>1E-3</v>
      </c>
      <c r="I85" s="876">
        <v>173541</v>
      </c>
      <c r="J85" s="1290">
        <v>0.38650000000000001</v>
      </c>
      <c r="K85" s="876">
        <v>0</v>
      </c>
      <c r="L85" s="876">
        <v>2645.5353300000002</v>
      </c>
      <c r="M85" s="1314">
        <v>2.4659004407531854E-2</v>
      </c>
      <c r="N85" s="876">
        <v>41.465110000000003</v>
      </c>
      <c r="O85" s="876">
        <v>-112.96342999999999</v>
      </c>
      <c r="Q85" s="1310"/>
      <c r="R85" s="1310"/>
      <c r="S85" s="1310"/>
      <c r="T85" s="1310"/>
      <c r="U85" s="1310"/>
      <c r="V85" s="1310"/>
      <c r="W85" s="1310"/>
      <c r="X85" s="1310"/>
      <c r="Y85" s="1310"/>
      <c r="Z85" s="1310"/>
      <c r="AA85" s="1310"/>
      <c r="AB85" s="1310"/>
      <c r="AC85" s="1310"/>
      <c r="AD85" s="1310"/>
      <c r="AE85" s="1310"/>
      <c r="AF85" s="1310"/>
    </row>
    <row r="86" spans="2:32" s="1311" customFormat="1" ht="20.100000000000001" customHeight="1">
      <c r="B86" s="1315"/>
      <c r="C86" s="1316" t="s">
        <v>1106</v>
      </c>
      <c r="D86" s="1317">
        <v>113752.82382999999</v>
      </c>
      <c r="E86" s="1317">
        <v>591712.55685000005</v>
      </c>
      <c r="F86" s="1317">
        <v>24.79</v>
      </c>
      <c r="G86" s="1317">
        <v>260454.37341999999</v>
      </c>
      <c r="H86" s="1318">
        <v>2E-3</v>
      </c>
      <c r="I86" s="1317">
        <v>287813</v>
      </c>
      <c r="J86" s="1318">
        <v>0.61480000000000001</v>
      </c>
      <c r="K86" s="1317">
        <v>0</v>
      </c>
      <c r="L86" s="1317">
        <v>17825.034299999999</v>
      </c>
      <c r="M86" s="1319">
        <v>6.8438222272643304E-2</v>
      </c>
      <c r="N86" s="1317">
        <v>314.75670000000002</v>
      </c>
      <c r="O86" s="1317">
        <v>-616.52827000000002</v>
      </c>
      <c r="Q86" s="1310"/>
      <c r="R86" s="1310"/>
      <c r="S86" s="1310"/>
      <c r="T86" s="1310"/>
      <c r="U86" s="1310"/>
      <c r="V86" s="1310"/>
      <c r="W86" s="1310"/>
      <c r="X86" s="1310"/>
      <c r="Y86" s="1310"/>
      <c r="Z86" s="1310"/>
      <c r="AA86" s="1310"/>
      <c r="AB86" s="1310"/>
      <c r="AC86" s="1310"/>
      <c r="AD86" s="1310"/>
      <c r="AE86" s="1310"/>
      <c r="AF86" s="1310"/>
    </row>
    <row r="87" spans="2:32" s="1311" customFormat="1" ht="20.100000000000001" customHeight="1">
      <c r="B87" s="1315"/>
      <c r="C87" s="1316" t="s">
        <v>1107</v>
      </c>
      <c r="D87" s="1317">
        <v>112402.1164</v>
      </c>
      <c r="E87" s="1317">
        <v>244566.13282</v>
      </c>
      <c r="F87" s="1317">
        <v>29.5</v>
      </c>
      <c r="G87" s="1317">
        <v>184548.68583</v>
      </c>
      <c r="H87" s="1318">
        <v>4.0000000000000001E-3</v>
      </c>
      <c r="I87" s="1317">
        <v>198046</v>
      </c>
      <c r="J87" s="1318">
        <v>0.62980000000000003</v>
      </c>
      <c r="K87" s="1317">
        <v>0</v>
      </c>
      <c r="L87" s="1317">
        <v>22782.315480000001</v>
      </c>
      <c r="M87" s="1319">
        <v>0.12344880906378439</v>
      </c>
      <c r="N87" s="1317">
        <v>458.89753000000002</v>
      </c>
      <c r="O87" s="1317">
        <v>-876.67818999999997</v>
      </c>
      <c r="Q87" s="1310"/>
      <c r="R87" s="1310"/>
      <c r="S87" s="1310"/>
      <c r="T87" s="1310"/>
      <c r="U87" s="1310"/>
      <c r="V87" s="1310"/>
      <c r="W87" s="1310"/>
      <c r="X87" s="1310"/>
      <c r="Y87" s="1310"/>
      <c r="Z87" s="1310"/>
      <c r="AA87" s="1310"/>
      <c r="AB87" s="1310"/>
      <c r="AC87" s="1310"/>
      <c r="AD87" s="1310"/>
      <c r="AE87" s="1310"/>
      <c r="AF87" s="1310"/>
    </row>
    <row r="88" spans="2:32" s="1311" customFormat="1" ht="20.100000000000001" customHeight="1">
      <c r="B88" s="1315"/>
      <c r="C88" s="1316" t="s">
        <v>1108</v>
      </c>
      <c r="D88" s="1317">
        <v>83981.63682</v>
      </c>
      <c r="E88" s="1317">
        <v>118160.17362</v>
      </c>
      <c r="F88" s="1317">
        <v>35.409999999999997</v>
      </c>
      <c r="G88" s="1317">
        <v>125817.00018</v>
      </c>
      <c r="H88" s="1318">
        <v>7.1000000000000004E-3</v>
      </c>
      <c r="I88" s="1317">
        <v>116208</v>
      </c>
      <c r="J88" s="1318">
        <v>0.66039999999999999</v>
      </c>
      <c r="K88" s="1317">
        <v>0</v>
      </c>
      <c r="L88" s="1317">
        <v>25787.535010000003</v>
      </c>
      <c r="M88" s="1319">
        <v>0.20496065693115464</v>
      </c>
      <c r="N88" s="1317">
        <v>587.22415000000001</v>
      </c>
      <c r="O88" s="1317">
        <v>-1094.1575800000001</v>
      </c>
      <c r="Q88" s="1310"/>
      <c r="R88" s="1310"/>
      <c r="S88" s="1310"/>
      <c r="T88" s="1310"/>
      <c r="U88" s="1310"/>
      <c r="V88" s="1310"/>
      <c r="W88" s="1310"/>
      <c r="X88" s="1310"/>
      <c r="Y88" s="1310"/>
      <c r="Z88" s="1310"/>
      <c r="AA88" s="1310"/>
      <c r="AB88" s="1310"/>
      <c r="AC88" s="1310"/>
      <c r="AD88" s="1310"/>
      <c r="AE88" s="1310"/>
      <c r="AF88" s="1310"/>
    </row>
    <row r="89" spans="2:32" s="1311" customFormat="1" ht="20.100000000000001" customHeight="1">
      <c r="B89" s="1315"/>
      <c r="C89" s="1316" t="s">
        <v>1109</v>
      </c>
      <c r="D89" s="1317">
        <v>125319.32270999999</v>
      </c>
      <c r="E89" s="1317">
        <v>100714.75919</v>
      </c>
      <c r="F89" s="1317">
        <v>43.74</v>
      </c>
      <c r="G89" s="1317">
        <v>169372.96596999999</v>
      </c>
      <c r="H89" s="1318">
        <v>1.7100000000000001E-2</v>
      </c>
      <c r="I89" s="1317">
        <v>135323</v>
      </c>
      <c r="J89" s="1318">
        <v>0.7137</v>
      </c>
      <c r="K89" s="1317">
        <v>0</v>
      </c>
      <c r="L89" s="1317">
        <v>72831.421109999996</v>
      </c>
      <c r="M89" s="1319">
        <v>0.43000617420196907</v>
      </c>
      <c r="N89" s="1317">
        <v>2072.4585299999999</v>
      </c>
      <c r="O89" s="1317">
        <v>-3148.1795099999999</v>
      </c>
      <c r="Q89" s="1310"/>
      <c r="R89" s="1310"/>
      <c r="S89" s="1310"/>
      <c r="T89" s="1310"/>
      <c r="U89" s="1310"/>
      <c r="V89" s="1310"/>
      <c r="W89" s="1310"/>
      <c r="X89" s="1310"/>
      <c r="Y89" s="1310"/>
      <c r="Z89" s="1310"/>
      <c r="AA89" s="1310"/>
      <c r="AB89" s="1310"/>
      <c r="AC89" s="1310"/>
      <c r="AD89" s="1310"/>
      <c r="AE89" s="1310"/>
      <c r="AF89" s="1310"/>
    </row>
    <row r="90" spans="2:32" s="1311" customFormat="1" ht="20.100000000000001" customHeight="1">
      <c r="B90" s="1312"/>
      <c r="C90" s="1313" t="s">
        <v>1119</v>
      </c>
      <c r="D90" s="876">
        <v>69315.979619999998</v>
      </c>
      <c r="E90" s="876">
        <v>63221.396509999999</v>
      </c>
      <c r="F90" s="876">
        <v>42.93</v>
      </c>
      <c r="G90" s="876">
        <v>96460.075329999992</v>
      </c>
      <c r="H90" s="1290">
        <v>1.29E-2</v>
      </c>
      <c r="I90" s="876">
        <v>79188</v>
      </c>
      <c r="J90" s="1290">
        <v>0.70030000000000003</v>
      </c>
      <c r="K90" s="876">
        <v>0</v>
      </c>
      <c r="L90" s="876">
        <v>33139.559390000002</v>
      </c>
      <c r="M90" s="1314">
        <v>0.34355726217946758</v>
      </c>
      <c r="N90" s="876">
        <v>867.56597999999997</v>
      </c>
      <c r="O90" s="876">
        <v>-1501.0196799999999</v>
      </c>
      <c r="Q90" s="1310"/>
      <c r="R90" s="1310"/>
      <c r="S90" s="1310"/>
      <c r="T90" s="1310"/>
      <c r="U90" s="1310"/>
      <c r="V90" s="1310"/>
      <c r="W90" s="1310"/>
      <c r="X90" s="1310"/>
      <c r="Y90" s="1310"/>
      <c r="Z90" s="1310"/>
      <c r="AA90" s="1310"/>
      <c r="AB90" s="1310"/>
      <c r="AC90" s="1310"/>
      <c r="AD90" s="1310"/>
      <c r="AE90" s="1310"/>
      <c r="AF90" s="1310"/>
    </row>
    <row r="91" spans="2:32" s="1311" customFormat="1" ht="20.100000000000001" customHeight="1">
      <c r="B91" s="1312"/>
      <c r="C91" s="1313" t="s">
        <v>1120</v>
      </c>
      <c r="D91" s="876">
        <v>56003.343090000002</v>
      </c>
      <c r="E91" s="876">
        <v>37493.362679999998</v>
      </c>
      <c r="F91" s="876">
        <v>45.1</v>
      </c>
      <c r="G91" s="876">
        <v>72912.890639999998</v>
      </c>
      <c r="H91" s="1290">
        <v>2.2599999999999999E-2</v>
      </c>
      <c r="I91" s="876">
        <v>56135</v>
      </c>
      <c r="J91" s="1290">
        <v>0.73140000000000005</v>
      </c>
      <c r="K91" s="876">
        <v>0</v>
      </c>
      <c r="L91" s="876">
        <v>39691.861720000001</v>
      </c>
      <c r="M91" s="1314">
        <v>0.54437372283008967</v>
      </c>
      <c r="N91" s="876">
        <v>1204.89255</v>
      </c>
      <c r="O91" s="876">
        <v>-1647.1598300000001</v>
      </c>
      <c r="Q91" s="1310"/>
      <c r="R91" s="1310"/>
      <c r="S91" s="1310"/>
      <c r="T91" s="1310"/>
      <c r="U91" s="1310"/>
      <c r="V91" s="1310"/>
      <c r="W91" s="1310"/>
      <c r="X91" s="1310"/>
      <c r="Y91" s="1310"/>
      <c r="Z91" s="1310"/>
      <c r="AA91" s="1310"/>
      <c r="AB91" s="1310"/>
      <c r="AC91" s="1310"/>
      <c r="AD91" s="1310"/>
      <c r="AE91" s="1310"/>
      <c r="AF91" s="1310"/>
    </row>
    <row r="92" spans="2:32" s="1311" customFormat="1" ht="20.100000000000001" customHeight="1">
      <c r="B92" s="1315"/>
      <c r="C92" s="1316" t="s">
        <v>1110</v>
      </c>
      <c r="D92" s="1317">
        <v>104601.17770999999</v>
      </c>
      <c r="E92" s="1317">
        <v>54825.612329999996</v>
      </c>
      <c r="F92" s="1317">
        <v>42.81</v>
      </c>
      <c r="G92" s="1317">
        <v>128069.80375000001</v>
      </c>
      <c r="H92" s="1318">
        <v>5.8400000000000001E-2</v>
      </c>
      <c r="I92" s="1317">
        <v>105906</v>
      </c>
      <c r="J92" s="1318">
        <v>0.75280000000000002</v>
      </c>
      <c r="K92" s="1317">
        <v>0</v>
      </c>
      <c r="L92" s="1317">
        <v>134870.15908000001</v>
      </c>
      <c r="M92" s="1319">
        <v>1.0530988190102542</v>
      </c>
      <c r="N92" s="1317">
        <v>5676.8010000000004</v>
      </c>
      <c r="O92" s="1317">
        <v>-6056.0199599999996</v>
      </c>
      <c r="Q92" s="1310"/>
      <c r="R92" s="1310"/>
      <c r="S92" s="1310"/>
      <c r="T92" s="1310"/>
      <c r="U92" s="1310"/>
      <c r="V92" s="1310"/>
      <c r="W92" s="1310"/>
      <c r="X92" s="1310"/>
      <c r="Y92" s="1310"/>
      <c r="Z92" s="1310"/>
      <c r="AA92" s="1310"/>
      <c r="AB92" s="1310"/>
      <c r="AC92" s="1310"/>
      <c r="AD92" s="1310"/>
      <c r="AE92" s="1310"/>
      <c r="AF92" s="1310"/>
    </row>
    <row r="93" spans="2:32" s="1311" customFormat="1" ht="20.100000000000001" customHeight="1">
      <c r="B93" s="1312"/>
      <c r="C93" s="1313" t="s">
        <v>1121</v>
      </c>
      <c r="D93" s="876">
        <v>46882.449049999996</v>
      </c>
      <c r="E93" s="876">
        <v>24193.438320000001</v>
      </c>
      <c r="F93" s="876">
        <v>45.03</v>
      </c>
      <c r="G93" s="876">
        <v>57775.709490000001</v>
      </c>
      <c r="H93" s="1290">
        <v>3.78E-2</v>
      </c>
      <c r="I93" s="876">
        <v>44291</v>
      </c>
      <c r="J93" s="1290">
        <v>0.7429</v>
      </c>
      <c r="K93" s="876">
        <v>0</v>
      </c>
      <c r="L93" s="876">
        <v>45909.867299999998</v>
      </c>
      <c r="M93" s="1314">
        <v>0.79462230243916299</v>
      </c>
      <c r="N93" s="876">
        <v>1624.0025500000002</v>
      </c>
      <c r="O93" s="876">
        <v>-1963.7457400000001</v>
      </c>
      <c r="Q93" s="1310"/>
      <c r="R93" s="1310"/>
      <c r="S93" s="1310"/>
      <c r="T93" s="1310"/>
      <c r="U93" s="1310"/>
      <c r="V93" s="1310"/>
      <c r="W93" s="1310"/>
      <c r="X93" s="1310"/>
      <c r="Y93" s="1310"/>
      <c r="Z93" s="1310"/>
      <c r="AA93" s="1310"/>
      <c r="AB93" s="1310"/>
      <c r="AC93" s="1310"/>
      <c r="AD93" s="1310"/>
      <c r="AE93" s="1310"/>
      <c r="AF93" s="1310"/>
    </row>
    <row r="94" spans="2:32" s="1311" customFormat="1" ht="20.100000000000001" customHeight="1">
      <c r="B94" s="1312"/>
      <c r="C94" s="1313" t="s">
        <v>1122</v>
      </c>
      <c r="D94" s="876">
        <v>57718.728649999997</v>
      </c>
      <c r="E94" s="876">
        <v>30632.174010000002</v>
      </c>
      <c r="F94" s="876">
        <v>41.05</v>
      </c>
      <c r="G94" s="876">
        <v>70294.094260000013</v>
      </c>
      <c r="H94" s="1290">
        <v>7.5399999999999995E-2</v>
      </c>
      <c r="I94" s="876">
        <v>61615</v>
      </c>
      <c r="J94" s="1290">
        <v>0.76090000000000002</v>
      </c>
      <c r="K94" s="876">
        <v>0</v>
      </c>
      <c r="L94" s="876">
        <v>88960.29178</v>
      </c>
      <c r="M94" s="1314">
        <v>1.265544320849465</v>
      </c>
      <c r="N94" s="876">
        <v>4052.7984500000002</v>
      </c>
      <c r="O94" s="876">
        <v>-4092.2742200000002</v>
      </c>
      <c r="Q94" s="1310"/>
      <c r="R94" s="1310"/>
      <c r="S94" s="1310"/>
      <c r="T94" s="1310"/>
      <c r="U94" s="1310"/>
      <c r="V94" s="1310"/>
      <c r="W94" s="1310"/>
      <c r="X94" s="1310"/>
      <c r="Y94" s="1310"/>
      <c r="Z94" s="1310"/>
      <c r="AA94" s="1310"/>
      <c r="AB94" s="1310"/>
      <c r="AC94" s="1310"/>
      <c r="AD94" s="1310"/>
      <c r="AE94" s="1310"/>
      <c r="AF94" s="1310"/>
    </row>
    <row r="95" spans="2:32" s="1311" customFormat="1" ht="20.100000000000001" customHeight="1">
      <c r="B95" s="1315"/>
      <c r="C95" s="1316" t="s">
        <v>1111</v>
      </c>
      <c r="D95" s="1317">
        <v>59871.587329999995</v>
      </c>
      <c r="E95" s="1317">
        <v>51935.32142</v>
      </c>
      <c r="F95" s="1317">
        <v>19.88</v>
      </c>
      <c r="G95" s="1317">
        <v>70198.092269999994</v>
      </c>
      <c r="H95" s="1318">
        <v>0.20799999999999999</v>
      </c>
      <c r="I95" s="1317">
        <v>128770</v>
      </c>
      <c r="J95" s="1318">
        <v>0.74880000000000002</v>
      </c>
      <c r="K95" s="1317">
        <v>0</v>
      </c>
      <c r="L95" s="1317">
        <v>128524.42715999999</v>
      </c>
      <c r="M95" s="1319">
        <v>1.8308820511198773</v>
      </c>
      <c r="N95" s="1317">
        <v>11291.7842</v>
      </c>
      <c r="O95" s="1317">
        <v>-11122.92376</v>
      </c>
      <c r="Q95" s="1310"/>
      <c r="R95" s="1310"/>
      <c r="S95" s="1310"/>
      <c r="T95" s="1310"/>
      <c r="U95" s="1310"/>
      <c r="V95" s="1310"/>
      <c r="W95" s="1310"/>
      <c r="X95" s="1310"/>
      <c r="Y95" s="1310"/>
      <c r="Z95" s="1310"/>
      <c r="AA95" s="1310"/>
      <c r="AB95" s="1310"/>
      <c r="AC95" s="1310"/>
      <c r="AD95" s="1310"/>
      <c r="AE95" s="1310"/>
      <c r="AF95" s="1310"/>
    </row>
    <row r="96" spans="2:32" s="1311" customFormat="1" ht="20.100000000000001" customHeight="1">
      <c r="B96" s="1312"/>
      <c r="C96" s="1313" t="s">
        <v>1123</v>
      </c>
      <c r="D96" s="876">
        <v>45974.869709999999</v>
      </c>
      <c r="E96" s="876">
        <v>49937.294600000001</v>
      </c>
      <c r="F96" s="876">
        <v>20.02</v>
      </c>
      <c r="G96" s="876">
        <v>55971.025350000004</v>
      </c>
      <c r="H96" s="1290">
        <v>0.13789999999999999</v>
      </c>
      <c r="I96" s="876">
        <v>115842</v>
      </c>
      <c r="J96" s="1290">
        <v>0.74029999999999996</v>
      </c>
      <c r="K96" s="876">
        <v>0</v>
      </c>
      <c r="L96" s="876">
        <v>97925.846489999996</v>
      </c>
      <c r="M96" s="1314">
        <v>1.7495810712354583</v>
      </c>
      <c r="N96" s="876">
        <v>5843.1074100000005</v>
      </c>
      <c r="O96" s="876">
        <v>-7162.9160599999996</v>
      </c>
      <c r="Q96" s="1310"/>
      <c r="R96" s="1310"/>
      <c r="S96" s="1310"/>
      <c r="T96" s="1310"/>
      <c r="U96" s="1310"/>
      <c r="V96" s="1310"/>
      <c r="W96" s="1310"/>
      <c r="X96" s="1310"/>
      <c r="Y96" s="1310"/>
      <c r="Z96" s="1310"/>
      <c r="AA96" s="1310"/>
      <c r="AB96" s="1310"/>
      <c r="AC96" s="1310"/>
      <c r="AD96" s="1310"/>
      <c r="AE96" s="1310"/>
      <c r="AF96" s="1310"/>
    </row>
    <row r="97" spans="2:32" s="1311" customFormat="1" ht="20.100000000000001" customHeight="1">
      <c r="B97" s="1312"/>
      <c r="C97" s="1313" t="s">
        <v>1124</v>
      </c>
      <c r="D97" s="876">
        <v>2609.75891</v>
      </c>
      <c r="E97" s="876">
        <v>561.27320999999995</v>
      </c>
      <c r="F97" s="876">
        <v>15.75</v>
      </c>
      <c r="G97" s="876">
        <v>2698.1822499999998</v>
      </c>
      <c r="H97" s="1290">
        <v>0.2601</v>
      </c>
      <c r="I97" s="876">
        <v>2656</v>
      </c>
      <c r="J97" s="1290">
        <v>0.69669999999999999</v>
      </c>
      <c r="K97" s="876">
        <v>0</v>
      </c>
      <c r="L97" s="876">
        <v>5727.3822</v>
      </c>
      <c r="M97" s="1314">
        <v>2.1226817424953413</v>
      </c>
      <c r="N97" s="876">
        <v>490.76405</v>
      </c>
      <c r="O97" s="876">
        <v>-490.94979000000001</v>
      </c>
      <c r="Q97" s="1310"/>
      <c r="R97" s="1310"/>
      <c r="S97" s="1310"/>
      <c r="T97" s="1310"/>
      <c r="U97" s="1310"/>
      <c r="V97" s="1310"/>
      <c r="W97" s="1310"/>
      <c r="X97" s="1310"/>
      <c r="Y97" s="1310"/>
      <c r="Z97" s="1310"/>
      <c r="AA97" s="1310"/>
      <c r="AB97" s="1310"/>
      <c r="AC97" s="1310"/>
      <c r="AD97" s="1310"/>
      <c r="AE97" s="1310"/>
      <c r="AF97" s="1310"/>
    </row>
    <row r="98" spans="2:32" s="1311" customFormat="1" ht="20.100000000000001" customHeight="1">
      <c r="B98" s="1312"/>
      <c r="C98" s="1313" t="s">
        <v>1125</v>
      </c>
      <c r="D98" s="876">
        <v>11286.958720000001</v>
      </c>
      <c r="E98" s="876">
        <v>1436.7536</v>
      </c>
      <c r="F98" s="876">
        <v>16.84</v>
      </c>
      <c r="G98" s="876">
        <v>11528.884669999999</v>
      </c>
      <c r="H98" s="1290">
        <v>0.53610000000000002</v>
      </c>
      <c r="I98" s="876">
        <v>10272</v>
      </c>
      <c r="J98" s="1290">
        <v>0.8024</v>
      </c>
      <c r="K98" s="876">
        <v>0</v>
      </c>
      <c r="L98" s="876">
        <v>24871.198469999999</v>
      </c>
      <c r="M98" s="1314">
        <v>2.1572944115503931</v>
      </c>
      <c r="N98" s="876">
        <v>4957.91273</v>
      </c>
      <c r="O98" s="876">
        <v>-3469.0579199999997</v>
      </c>
      <c r="Q98" s="1310"/>
      <c r="R98" s="1310"/>
      <c r="S98" s="1310"/>
      <c r="T98" s="1310"/>
      <c r="U98" s="1310"/>
      <c r="V98" s="1310"/>
      <c r="W98" s="1310"/>
      <c r="X98" s="1310"/>
      <c r="Y98" s="1310"/>
      <c r="Z98" s="1310"/>
      <c r="AA98" s="1310"/>
      <c r="AB98" s="1310"/>
      <c r="AC98" s="1310"/>
      <c r="AD98" s="1310"/>
      <c r="AE98" s="1310"/>
      <c r="AF98" s="1310"/>
    </row>
    <row r="99" spans="2:32" s="1311" customFormat="1" ht="20.100000000000001" customHeight="1">
      <c r="B99" s="1320"/>
      <c r="C99" s="1321" t="s">
        <v>1112</v>
      </c>
      <c r="D99" s="1322">
        <v>48904.717640000003</v>
      </c>
      <c r="E99" s="1322">
        <v>9510.0068200000005</v>
      </c>
      <c r="F99" s="1322">
        <v>5.58</v>
      </c>
      <c r="G99" s="1322">
        <v>49435.809439999997</v>
      </c>
      <c r="H99" s="1323">
        <v>1</v>
      </c>
      <c r="I99" s="1322">
        <v>68373</v>
      </c>
      <c r="J99" s="1323">
        <v>0.74929999999999997</v>
      </c>
      <c r="K99" s="1322">
        <v>0</v>
      </c>
      <c r="L99" s="1322">
        <v>92162.87754999999</v>
      </c>
      <c r="M99" s="1324">
        <v>1.8642938912906368</v>
      </c>
      <c r="N99" s="1322">
        <v>32715.20047</v>
      </c>
      <c r="O99" s="1322">
        <v>-31281.188129999999</v>
      </c>
      <c r="Q99" s="1310"/>
      <c r="R99" s="1310"/>
      <c r="S99" s="1310"/>
      <c r="T99" s="1310"/>
      <c r="U99" s="1310"/>
      <c r="V99" s="1310"/>
      <c r="W99" s="1310"/>
      <c r="X99" s="1310"/>
      <c r="Y99" s="1310"/>
      <c r="Z99" s="1310"/>
      <c r="AA99" s="1310"/>
      <c r="AB99" s="1310"/>
      <c r="AC99" s="1310"/>
      <c r="AD99" s="1310"/>
      <c r="AE99" s="1310"/>
      <c r="AF99" s="1310"/>
    </row>
    <row r="100" spans="2:32" s="1311" customFormat="1" ht="20.100000000000001" customHeight="1" thickBot="1">
      <c r="B100" s="1563" t="s">
        <v>1129</v>
      </c>
      <c r="C100" s="1563"/>
      <c r="D100" s="1075">
        <v>1189270.5138899998</v>
      </c>
      <c r="E100" s="1075">
        <v>3494966.1968199993</v>
      </c>
      <c r="F100" s="1325"/>
      <c r="G100" s="1075">
        <v>2414663.5124899996</v>
      </c>
      <c r="H100" s="1325"/>
      <c r="I100" s="1075">
        <v>2633014</v>
      </c>
      <c r="J100" s="1325"/>
      <c r="K100" s="1325"/>
      <c r="L100" s="1075">
        <v>864742.46180999989</v>
      </c>
      <c r="M100" s="1326"/>
      <c r="N100" s="1075">
        <v>72668.576109999995</v>
      </c>
      <c r="O100" s="1075">
        <v>-75820.829079999996</v>
      </c>
      <c r="Q100" s="1310"/>
      <c r="R100" s="1310"/>
      <c r="S100" s="1310"/>
      <c r="T100" s="1310"/>
      <c r="U100" s="1310"/>
      <c r="V100" s="1310"/>
      <c r="W100" s="1310"/>
      <c r="X100" s="1310"/>
      <c r="Y100" s="1310"/>
      <c r="Z100" s="1310"/>
      <c r="AA100" s="1310"/>
      <c r="AB100" s="1310"/>
      <c r="AC100" s="1310"/>
      <c r="AD100" s="1310"/>
      <c r="AE100" s="1310"/>
      <c r="AF100" s="1310"/>
    </row>
    <row r="101" spans="2:32" s="368" customFormat="1" ht="20.100000000000001" customHeight="1">
      <c r="B101" s="1561" t="s">
        <v>1114</v>
      </c>
      <c r="C101" s="1561"/>
      <c r="D101" s="1561"/>
      <c r="E101" s="1561"/>
      <c r="F101" s="369"/>
      <c r="G101" s="369"/>
      <c r="H101" s="369"/>
      <c r="I101" s="369"/>
      <c r="J101" s="369"/>
      <c r="K101" s="369"/>
      <c r="L101" s="369"/>
      <c r="M101" s="369"/>
      <c r="N101" s="369"/>
      <c r="O101" s="369"/>
      <c r="Q101" s="81"/>
      <c r="R101" s="81"/>
      <c r="S101" s="81"/>
      <c r="T101" s="81"/>
      <c r="U101" s="81"/>
      <c r="V101" s="81"/>
      <c r="W101" s="81"/>
      <c r="X101" s="81"/>
      <c r="Y101" s="81"/>
      <c r="Z101" s="81"/>
      <c r="AA101" s="81"/>
      <c r="AB101" s="81"/>
      <c r="AC101" s="81"/>
      <c r="AD101" s="81"/>
      <c r="AE101" s="81"/>
      <c r="AF101" s="81"/>
    </row>
    <row r="102" spans="2:32" s="1311" customFormat="1" ht="20.100000000000001" customHeight="1">
      <c r="B102" s="1305"/>
      <c r="C102" s="1306" t="s">
        <v>1105</v>
      </c>
      <c r="D102" s="1307">
        <v>70382.23027</v>
      </c>
      <c r="E102" s="1307">
        <v>136193.05118000001</v>
      </c>
      <c r="F102" s="1307">
        <v>31.89</v>
      </c>
      <c r="G102" s="1307">
        <v>113813.32198000001</v>
      </c>
      <c r="H102" s="1308">
        <v>1E-3</v>
      </c>
      <c r="I102" s="1307">
        <v>20521</v>
      </c>
      <c r="J102" s="1308">
        <v>0.32750000000000001</v>
      </c>
      <c r="K102" s="1307">
        <v>0</v>
      </c>
      <c r="L102" s="1307">
        <v>7196.6405199999999</v>
      </c>
      <c r="M102" s="1309">
        <v>6.3231969639412147E-2</v>
      </c>
      <c r="N102" s="1307">
        <v>35.608879999999999</v>
      </c>
      <c r="O102" s="1307">
        <v>-190.71847</v>
      </c>
      <c r="Q102" s="1310"/>
      <c r="R102" s="1310"/>
      <c r="S102" s="1310"/>
      <c r="T102" s="1310"/>
      <c r="U102" s="1310"/>
      <c r="V102" s="1310"/>
      <c r="W102" s="1310"/>
      <c r="X102" s="1310"/>
      <c r="Y102" s="1310"/>
      <c r="Z102" s="1310"/>
      <c r="AA102" s="1310"/>
      <c r="AB102" s="1310"/>
      <c r="AC102" s="1310"/>
      <c r="AD102" s="1310"/>
      <c r="AE102" s="1310"/>
      <c r="AF102" s="1310"/>
    </row>
    <row r="103" spans="2:32" s="1311" customFormat="1" ht="20.100000000000001" customHeight="1">
      <c r="B103" s="1312"/>
      <c r="C103" s="1313" t="s">
        <v>1117</v>
      </c>
      <c r="D103" s="876">
        <v>2674.6455499999997</v>
      </c>
      <c r="E103" s="876">
        <v>13859.515140000001</v>
      </c>
      <c r="F103" s="876">
        <v>43.67</v>
      </c>
      <c r="G103" s="876">
        <v>8727.5512899999994</v>
      </c>
      <c r="H103" s="1290">
        <v>5.0000000000000001E-4</v>
      </c>
      <c r="I103" s="876">
        <v>241</v>
      </c>
      <c r="J103" s="1290">
        <v>0.38219999999999998</v>
      </c>
      <c r="K103" s="876">
        <v>0</v>
      </c>
      <c r="L103" s="876">
        <v>396.90445</v>
      </c>
      <c r="M103" s="1314">
        <v>4.5477183325725264E-2</v>
      </c>
      <c r="N103" s="876">
        <v>1.66805</v>
      </c>
      <c r="O103" s="876">
        <v>-32.194980000000001</v>
      </c>
      <c r="Q103" s="1310"/>
      <c r="R103" s="1310"/>
      <c r="S103" s="1310"/>
      <c r="T103" s="1310"/>
      <c r="U103" s="1310"/>
      <c r="V103" s="1310"/>
      <c r="W103" s="1310"/>
      <c r="X103" s="1310"/>
      <c r="Y103" s="1310"/>
      <c r="Z103" s="1310"/>
      <c r="AA103" s="1310"/>
      <c r="AB103" s="1310"/>
      <c r="AC103" s="1310"/>
      <c r="AD103" s="1310"/>
      <c r="AE103" s="1310"/>
      <c r="AF103" s="1310"/>
    </row>
    <row r="104" spans="2:32" s="1311" customFormat="1" ht="20.100000000000001" customHeight="1">
      <c r="B104" s="1312"/>
      <c r="C104" s="1313" t="s">
        <v>1118</v>
      </c>
      <c r="D104" s="876">
        <v>67707.584730000002</v>
      </c>
      <c r="E104" s="876">
        <v>122333.53604000001</v>
      </c>
      <c r="F104" s="876">
        <v>30.55</v>
      </c>
      <c r="G104" s="876">
        <v>105085.77069</v>
      </c>
      <c r="H104" s="1290">
        <v>1E-3</v>
      </c>
      <c r="I104" s="876">
        <v>20280</v>
      </c>
      <c r="J104" s="1290">
        <v>0.32300000000000001</v>
      </c>
      <c r="K104" s="876">
        <v>0</v>
      </c>
      <c r="L104" s="876">
        <v>6799.7360699999999</v>
      </c>
      <c r="M104" s="1314">
        <v>6.4706534722565101E-2</v>
      </c>
      <c r="N104" s="876">
        <v>33.940829999999998</v>
      </c>
      <c r="O104" s="876">
        <v>-158.52348999999998</v>
      </c>
      <c r="Q104" s="1310"/>
      <c r="R104" s="1310"/>
      <c r="S104" s="1310"/>
      <c r="T104" s="1310"/>
      <c r="U104" s="1310"/>
      <c r="V104" s="1310"/>
      <c r="W104" s="1310"/>
      <c r="X104" s="1310"/>
      <c r="Y104" s="1310"/>
      <c r="Z104" s="1310"/>
      <c r="AA104" s="1310"/>
      <c r="AB104" s="1310"/>
      <c r="AC104" s="1310"/>
      <c r="AD104" s="1310"/>
      <c r="AE104" s="1310"/>
      <c r="AF104" s="1310"/>
    </row>
    <row r="105" spans="2:32" s="1311" customFormat="1" ht="20.100000000000001" customHeight="1">
      <c r="B105" s="1315"/>
      <c r="C105" s="1316" t="s">
        <v>1106</v>
      </c>
      <c r="D105" s="1317">
        <v>208629.8855</v>
      </c>
      <c r="E105" s="1317">
        <v>130609.25676999999</v>
      </c>
      <c r="F105" s="1317">
        <v>34.409999999999997</v>
      </c>
      <c r="G105" s="1317">
        <v>285089.82747000002</v>
      </c>
      <c r="H105" s="1318">
        <v>1.9E-3</v>
      </c>
      <c r="I105" s="1317">
        <v>22174</v>
      </c>
      <c r="J105" s="1318">
        <v>0.2999</v>
      </c>
      <c r="K105" s="1317">
        <v>0</v>
      </c>
      <c r="L105" s="1317">
        <v>26802.417859999998</v>
      </c>
      <c r="M105" s="1319">
        <v>9.4013939739117536E-2</v>
      </c>
      <c r="N105" s="1317">
        <v>161.7722</v>
      </c>
      <c r="O105" s="1317">
        <v>-855.34169999999995</v>
      </c>
      <c r="Q105" s="1310"/>
      <c r="R105" s="1310"/>
      <c r="S105" s="1310"/>
      <c r="T105" s="1310"/>
      <c r="U105" s="1310"/>
      <c r="V105" s="1310"/>
      <c r="W105" s="1310"/>
      <c r="X105" s="1310"/>
      <c r="Y105" s="1310"/>
      <c r="Z105" s="1310"/>
      <c r="AA105" s="1310"/>
      <c r="AB105" s="1310"/>
      <c r="AC105" s="1310"/>
      <c r="AD105" s="1310"/>
      <c r="AE105" s="1310"/>
      <c r="AF105" s="1310"/>
    </row>
    <row r="106" spans="2:32" s="1311" customFormat="1" ht="20.100000000000001" customHeight="1">
      <c r="B106" s="1315"/>
      <c r="C106" s="1316" t="s">
        <v>1107</v>
      </c>
      <c r="D106" s="1317">
        <v>238480.06669000001</v>
      </c>
      <c r="E106" s="1317">
        <v>85075.369930000001</v>
      </c>
      <c r="F106" s="1317">
        <v>37.799999999999997</v>
      </c>
      <c r="G106" s="1317">
        <v>362769.62874000001</v>
      </c>
      <c r="H106" s="1318">
        <v>3.5000000000000001E-3</v>
      </c>
      <c r="I106" s="1317">
        <v>15992</v>
      </c>
      <c r="J106" s="1318">
        <v>0.3014</v>
      </c>
      <c r="K106" s="1317">
        <v>0</v>
      </c>
      <c r="L106" s="1317">
        <v>50944.30399</v>
      </c>
      <c r="M106" s="1319">
        <v>0.14043155753402997</v>
      </c>
      <c r="N106" s="1317">
        <v>384.42459000000002</v>
      </c>
      <c r="O106" s="1317">
        <v>-2720.70966</v>
      </c>
      <c r="Q106" s="1310"/>
      <c r="R106" s="1310"/>
      <c r="S106" s="1310"/>
      <c r="T106" s="1310"/>
      <c r="U106" s="1310"/>
      <c r="V106" s="1310"/>
      <c r="W106" s="1310"/>
      <c r="X106" s="1310"/>
      <c r="Y106" s="1310"/>
      <c r="Z106" s="1310"/>
      <c r="AA106" s="1310"/>
      <c r="AB106" s="1310"/>
      <c r="AC106" s="1310"/>
      <c r="AD106" s="1310"/>
      <c r="AE106" s="1310"/>
      <c r="AF106" s="1310"/>
    </row>
    <row r="107" spans="2:32" s="1311" customFormat="1" ht="20.100000000000001" customHeight="1">
      <c r="B107" s="1315"/>
      <c r="C107" s="1316" t="s">
        <v>1108</v>
      </c>
      <c r="D107" s="1317">
        <v>159873.95930000002</v>
      </c>
      <c r="E107" s="1317">
        <v>64683.555500000002</v>
      </c>
      <c r="F107" s="1317">
        <v>43.66</v>
      </c>
      <c r="G107" s="1317">
        <v>283704.23405000003</v>
      </c>
      <c r="H107" s="1318">
        <v>5.8999999999999999E-3</v>
      </c>
      <c r="I107" s="1317">
        <v>10999</v>
      </c>
      <c r="J107" s="1318">
        <v>0.29459999999999997</v>
      </c>
      <c r="K107" s="1317">
        <v>0</v>
      </c>
      <c r="L107" s="1317">
        <v>52090.138460000002</v>
      </c>
      <c r="M107" s="1319">
        <v>0.18360719442354054</v>
      </c>
      <c r="N107" s="1317">
        <v>492.75277</v>
      </c>
      <c r="O107" s="1317">
        <v>-2785.1498500000002</v>
      </c>
      <c r="Q107" s="1310"/>
      <c r="R107" s="1310"/>
      <c r="S107" s="1310"/>
      <c r="T107" s="1310"/>
      <c r="U107" s="1310"/>
      <c r="V107" s="1310"/>
      <c r="W107" s="1310"/>
      <c r="X107" s="1310"/>
      <c r="Y107" s="1310"/>
      <c r="Z107" s="1310"/>
      <c r="AA107" s="1310"/>
      <c r="AB107" s="1310"/>
      <c r="AC107" s="1310"/>
      <c r="AD107" s="1310"/>
      <c r="AE107" s="1310"/>
      <c r="AF107" s="1310"/>
    </row>
    <row r="108" spans="2:32" s="1311" customFormat="1" ht="20.100000000000001" customHeight="1">
      <c r="B108" s="1315"/>
      <c r="C108" s="1316" t="s">
        <v>1109</v>
      </c>
      <c r="D108" s="1317">
        <v>149525.78446</v>
      </c>
      <c r="E108" s="1317">
        <v>42774.403619999997</v>
      </c>
      <c r="F108" s="1317">
        <v>35.93</v>
      </c>
      <c r="G108" s="1317">
        <v>270142.91154</v>
      </c>
      <c r="H108" s="1318">
        <v>1.2500000000000001E-2</v>
      </c>
      <c r="I108" s="1317">
        <v>12427</v>
      </c>
      <c r="J108" s="1318">
        <v>0.29970000000000002</v>
      </c>
      <c r="K108" s="1317">
        <v>0</v>
      </c>
      <c r="L108" s="1317">
        <v>68728.688280000002</v>
      </c>
      <c r="M108" s="1319">
        <v>0.25441603441748412</v>
      </c>
      <c r="N108" s="1317">
        <v>1024.231</v>
      </c>
      <c r="O108" s="1317">
        <v>-4334.3658599999999</v>
      </c>
      <c r="Q108" s="1310"/>
      <c r="R108" s="1310"/>
      <c r="S108" s="1310"/>
      <c r="T108" s="1310"/>
      <c r="U108" s="1310"/>
      <c r="V108" s="1310"/>
      <c r="W108" s="1310"/>
      <c r="X108" s="1310"/>
      <c r="Y108" s="1310"/>
      <c r="Z108" s="1310"/>
      <c r="AA108" s="1310"/>
      <c r="AB108" s="1310"/>
      <c r="AC108" s="1310"/>
      <c r="AD108" s="1310"/>
      <c r="AE108" s="1310"/>
      <c r="AF108" s="1310"/>
    </row>
    <row r="109" spans="2:32" s="1311" customFormat="1" ht="20.100000000000001" customHeight="1">
      <c r="B109" s="1312"/>
      <c r="C109" s="1313" t="s">
        <v>1119</v>
      </c>
      <c r="D109" s="876">
        <v>102775.81600000001</v>
      </c>
      <c r="E109" s="876">
        <v>27336.931109999998</v>
      </c>
      <c r="F109" s="876">
        <v>32.74</v>
      </c>
      <c r="G109" s="876">
        <v>181221.27931000001</v>
      </c>
      <c r="H109" s="1290">
        <v>1.0200000000000001E-2</v>
      </c>
      <c r="I109" s="876">
        <v>7949</v>
      </c>
      <c r="J109" s="1290">
        <v>0.29780000000000001</v>
      </c>
      <c r="K109" s="876">
        <v>0</v>
      </c>
      <c r="L109" s="876">
        <v>43236.665079999999</v>
      </c>
      <c r="M109" s="1314">
        <v>0.23858492360623207</v>
      </c>
      <c r="N109" s="876">
        <v>554.78486999999996</v>
      </c>
      <c r="O109" s="876">
        <v>-2617.6237700000001</v>
      </c>
      <c r="Q109" s="1310"/>
      <c r="R109" s="1310"/>
      <c r="S109" s="1310"/>
      <c r="T109" s="1310"/>
      <c r="U109" s="1310"/>
      <c r="V109" s="1310"/>
      <c r="W109" s="1310"/>
      <c r="X109" s="1310"/>
      <c r="Y109" s="1310"/>
      <c r="Z109" s="1310"/>
      <c r="AA109" s="1310"/>
      <c r="AB109" s="1310"/>
      <c r="AC109" s="1310"/>
      <c r="AD109" s="1310"/>
      <c r="AE109" s="1310"/>
      <c r="AF109" s="1310"/>
    </row>
    <row r="110" spans="2:32" s="1311" customFormat="1" ht="20.100000000000001" customHeight="1">
      <c r="B110" s="1312"/>
      <c r="C110" s="1313" t="s">
        <v>1120</v>
      </c>
      <c r="D110" s="876">
        <v>46749.96847</v>
      </c>
      <c r="E110" s="876">
        <v>15437.47251</v>
      </c>
      <c r="F110" s="876">
        <v>41.59</v>
      </c>
      <c r="G110" s="876">
        <v>88921.632230000003</v>
      </c>
      <c r="H110" s="1290">
        <v>1.72E-2</v>
      </c>
      <c r="I110" s="876">
        <v>4478</v>
      </c>
      <c r="J110" s="1290">
        <v>0.30359999999999998</v>
      </c>
      <c r="K110" s="876">
        <v>0</v>
      </c>
      <c r="L110" s="876">
        <v>25492.0232</v>
      </c>
      <c r="M110" s="1314">
        <v>0.28667965893904956</v>
      </c>
      <c r="N110" s="876">
        <v>469.44612999999998</v>
      </c>
      <c r="O110" s="876">
        <v>-1716.74208</v>
      </c>
      <c r="Q110" s="1310"/>
      <c r="R110" s="1310"/>
      <c r="S110" s="1310"/>
      <c r="T110" s="1310"/>
      <c r="U110" s="1310"/>
      <c r="V110" s="1310"/>
      <c r="W110" s="1310"/>
      <c r="X110" s="1310"/>
      <c r="Y110" s="1310"/>
      <c r="Z110" s="1310"/>
      <c r="AA110" s="1310"/>
      <c r="AB110" s="1310"/>
      <c r="AC110" s="1310"/>
      <c r="AD110" s="1310"/>
      <c r="AE110" s="1310"/>
      <c r="AF110" s="1310"/>
    </row>
    <row r="111" spans="2:32" s="1311" customFormat="1" ht="20.100000000000001" customHeight="1">
      <c r="B111" s="1315"/>
      <c r="C111" s="1316" t="s">
        <v>1110</v>
      </c>
      <c r="D111" s="1317">
        <v>64081.170359999996</v>
      </c>
      <c r="E111" s="1317">
        <v>17339.823960000002</v>
      </c>
      <c r="F111" s="1317">
        <v>42.26</v>
      </c>
      <c r="G111" s="1317">
        <v>114371.07165000001</v>
      </c>
      <c r="H111" s="1318">
        <v>4.0099999999999997E-2</v>
      </c>
      <c r="I111" s="1317">
        <v>7133</v>
      </c>
      <c r="J111" s="1318">
        <v>0.30109999999999998</v>
      </c>
      <c r="K111" s="1317">
        <v>0</v>
      </c>
      <c r="L111" s="1317">
        <v>38631.05285</v>
      </c>
      <c r="M111" s="1319">
        <v>0.33776944023239808</v>
      </c>
      <c r="N111" s="1317">
        <v>1424.3463200000001</v>
      </c>
      <c r="O111" s="1317">
        <v>-3469.0044500000004</v>
      </c>
      <c r="Q111" s="1310"/>
      <c r="R111" s="1310"/>
      <c r="S111" s="1310"/>
      <c r="T111" s="1310"/>
      <c r="U111" s="1310"/>
      <c r="V111" s="1310"/>
      <c r="W111" s="1310"/>
      <c r="X111" s="1310"/>
      <c r="Y111" s="1310"/>
      <c r="Z111" s="1310"/>
      <c r="AA111" s="1310"/>
      <c r="AB111" s="1310"/>
      <c r="AC111" s="1310"/>
      <c r="AD111" s="1310"/>
      <c r="AE111" s="1310"/>
      <c r="AF111" s="1310"/>
    </row>
    <row r="112" spans="2:32" s="1311" customFormat="1" ht="20.100000000000001" customHeight="1">
      <c r="B112" s="1312"/>
      <c r="C112" s="1313" t="s">
        <v>1121</v>
      </c>
      <c r="D112" s="876">
        <v>31779.95651</v>
      </c>
      <c r="E112" s="876">
        <v>9838.7522899999985</v>
      </c>
      <c r="F112" s="876">
        <v>45.16</v>
      </c>
      <c r="G112" s="876">
        <v>57194.401570000002</v>
      </c>
      <c r="H112" s="1290">
        <v>2.87E-2</v>
      </c>
      <c r="I112" s="876">
        <v>3498</v>
      </c>
      <c r="J112" s="1290">
        <v>0.29880000000000001</v>
      </c>
      <c r="K112" s="876">
        <v>0</v>
      </c>
      <c r="L112" s="876">
        <v>18317.290719999997</v>
      </c>
      <c r="M112" s="1314">
        <v>0.32026370094250461</v>
      </c>
      <c r="N112" s="876">
        <v>498.74051000000003</v>
      </c>
      <c r="O112" s="876">
        <v>-1436.2054699999999</v>
      </c>
      <c r="Q112" s="1310"/>
      <c r="R112" s="1310"/>
      <c r="S112" s="1310"/>
      <c r="T112" s="1310"/>
      <c r="U112" s="1310"/>
      <c r="V112" s="1310"/>
      <c r="W112" s="1310"/>
      <c r="X112" s="1310"/>
      <c r="Y112" s="1310"/>
      <c r="Z112" s="1310"/>
      <c r="AA112" s="1310"/>
      <c r="AB112" s="1310"/>
      <c r="AC112" s="1310"/>
      <c r="AD112" s="1310"/>
      <c r="AE112" s="1310"/>
      <c r="AF112" s="1310"/>
    </row>
    <row r="113" spans="2:32" s="1311" customFormat="1" ht="20.100000000000001" customHeight="1">
      <c r="B113" s="1312"/>
      <c r="C113" s="1313" t="s">
        <v>1122</v>
      </c>
      <c r="D113" s="876">
        <v>32301.21385</v>
      </c>
      <c r="E113" s="876">
        <v>7501.0716700000003</v>
      </c>
      <c r="F113" s="876">
        <v>38.44</v>
      </c>
      <c r="G113" s="876">
        <v>57176.670079999996</v>
      </c>
      <c r="H113" s="1290">
        <v>5.1499999999999997E-2</v>
      </c>
      <c r="I113" s="876">
        <v>3635</v>
      </c>
      <c r="J113" s="1290">
        <v>0.30330000000000001</v>
      </c>
      <c r="K113" s="876">
        <v>0</v>
      </c>
      <c r="L113" s="876">
        <v>20313.762129999999</v>
      </c>
      <c r="M113" s="1314">
        <v>0.35528060835962555</v>
      </c>
      <c r="N113" s="876">
        <v>925.60581000000002</v>
      </c>
      <c r="O113" s="876">
        <v>-2032.79898</v>
      </c>
      <c r="Q113" s="1310"/>
      <c r="R113" s="1310"/>
      <c r="S113" s="1310"/>
      <c r="T113" s="1310"/>
      <c r="U113" s="1310"/>
      <c r="V113" s="1310"/>
      <c r="W113" s="1310"/>
      <c r="X113" s="1310"/>
      <c r="Y113" s="1310"/>
      <c r="Z113" s="1310"/>
      <c r="AA113" s="1310"/>
      <c r="AB113" s="1310"/>
      <c r="AC113" s="1310"/>
      <c r="AD113" s="1310"/>
      <c r="AE113" s="1310"/>
      <c r="AF113" s="1310"/>
    </row>
    <row r="114" spans="2:32" s="1311" customFormat="1" ht="20.100000000000001" customHeight="1">
      <c r="B114" s="1315"/>
      <c r="C114" s="1316" t="s">
        <v>1111</v>
      </c>
      <c r="D114" s="1317">
        <v>84930.255839999998</v>
      </c>
      <c r="E114" s="1317">
        <v>76338.761129999999</v>
      </c>
      <c r="F114" s="1317">
        <v>41.84</v>
      </c>
      <c r="G114" s="1317">
        <v>192639.21534999998</v>
      </c>
      <c r="H114" s="1318">
        <v>0.12640000000000001</v>
      </c>
      <c r="I114" s="1317">
        <v>15701</v>
      </c>
      <c r="J114" s="1318">
        <v>0.32719999999999999</v>
      </c>
      <c r="K114" s="1317">
        <v>0</v>
      </c>
      <c r="L114" s="1317">
        <v>88707.131400000013</v>
      </c>
      <c r="M114" s="1319">
        <v>0.4604832470835748</v>
      </c>
      <c r="N114" s="1317">
        <v>8432.1130699999994</v>
      </c>
      <c r="O114" s="1317">
        <v>-15706.29593</v>
      </c>
      <c r="Q114" s="1310"/>
      <c r="R114" s="1310"/>
      <c r="S114" s="1310"/>
      <c r="T114" s="1310"/>
      <c r="U114" s="1310"/>
      <c r="V114" s="1310"/>
      <c r="W114" s="1310"/>
      <c r="X114" s="1310"/>
      <c r="Y114" s="1310"/>
      <c r="Z114" s="1310"/>
      <c r="AA114" s="1310"/>
      <c r="AB114" s="1310"/>
      <c r="AC114" s="1310"/>
      <c r="AD114" s="1310"/>
      <c r="AE114" s="1310"/>
      <c r="AF114" s="1310"/>
    </row>
    <row r="115" spans="2:32" s="1311" customFormat="1" ht="20.100000000000001" customHeight="1">
      <c r="B115" s="1312"/>
      <c r="C115" s="1313" t="s">
        <v>1123</v>
      </c>
      <c r="D115" s="876">
        <v>69030.075760000007</v>
      </c>
      <c r="E115" s="876">
        <v>60513.176200000002</v>
      </c>
      <c r="F115" s="876">
        <v>45.17</v>
      </c>
      <c r="G115" s="876">
        <v>172133.17444</v>
      </c>
      <c r="H115" s="1290">
        <v>8.1299999999999997E-2</v>
      </c>
      <c r="I115" s="876">
        <v>14278</v>
      </c>
      <c r="J115" s="1290">
        <v>0.32300000000000001</v>
      </c>
      <c r="K115" s="876">
        <v>0</v>
      </c>
      <c r="L115" s="876">
        <v>73484.136639999997</v>
      </c>
      <c r="M115" s="1314">
        <v>0.42690281451594425</v>
      </c>
      <c r="N115" s="876">
        <v>4703.0719800000006</v>
      </c>
      <c r="O115" s="876">
        <v>-10436.259269999999</v>
      </c>
      <c r="Q115" s="1310"/>
      <c r="R115" s="1310"/>
      <c r="S115" s="1310"/>
      <c r="T115" s="1310"/>
      <c r="U115" s="1310"/>
      <c r="V115" s="1310"/>
      <c r="W115" s="1310"/>
      <c r="X115" s="1310"/>
      <c r="Y115" s="1310"/>
      <c r="Z115" s="1310"/>
      <c r="AA115" s="1310"/>
      <c r="AB115" s="1310"/>
      <c r="AC115" s="1310"/>
      <c r="AD115" s="1310"/>
      <c r="AE115" s="1310"/>
      <c r="AF115" s="1310"/>
    </row>
    <row r="116" spans="2:32" s="1311" customFormat="1" ht="20.100000000000001" customHeight="1">
      <c r="B116" s="1312"/>
      <c r="C116" s="1313" t="s">
        <v>1124</v>
      </c>
      <c r="D116" s="876">
        <v>1393.21849</v>
      </c>
      <c r="E116" s="876">
        <v>173.3484</v>
      </c>
      <c r="F116" s="876">
        <v>43.92</v>
      </c>
      <c r="G116" s="876">
        <v>1469.354</v>
      </c>
      <c r="H116" s="1290">
        <v>0.253</v>
      </c>
      <c r="I116" s="876">
        <v>241</v>
      </c>
      <c r="J116" s="1290">
        <v>0.433</v>
      </c>
      <c r="K116" s="876">
        <v>0</v>
      </c>
      <c r="L116" s="876">
        <v>1249.92535</v>
      </c>
      <c r="M116" s="1314">
        <v>0.85066318259588902</v>
      </c>
      <c r="N116" s="876">
        <v>160.94934000000001</v>
      </c>
      <c r="O116" s="876">
        <v>-438.35207000000003</v>
      </c>
      <c r="Q116" s="1310"/>
      <c r="R116" s="1310"/>
      <c r="S116" s="1310"/>
      <c r="T116" s="1310"/>
      <c r="U116" s="1310"/>
      <c r="V116" s="1310"/>
      <c r="W116" s="1310"/>
      <c r="X116" s="1310"/>
      <c r="Y116" s="1310"/>
      <c r="Z116" s="1310"/>
      <c r="AA116" s="1310"/>
      <c r="AB116" s="1310"/>
      <c r="AC116" s="1310"/>
      <c r="AD116" s="1310"/>
      <c r="AE116" s="1310"/>
      <c r="AF116" s="1310"/>
    </row>
    <row r="117" spans="2:32" s="1311" customFormat="1" ht="20.100000000000001" customHeight="1">
      <c r="B117" s="1312"/>
      <c r="C117" s="1313" t="s">
        <v>1125</v>
      </c>
      <c r="D117" s="876">
        <v>14506.961589999999</v>
      </c>
      <c r="E117" s="876">
        <v>15652.23653</v>
      </c>
      <c r="F117" s="876">
        <v>28.94</v>
      </c>
      <c r="G117" s="876">
        <v>19036.68691</v>
      </c>
      <c r="H117" s="1290">
        <v>0.52400000000000002</v>
      </c>
      <c r="I117" s="876">
        <v>1182</v>
      </c>
      <c r="J117" s="1290">
        <v>0.35770000000000002</v>
      </c>
      <c r="K117" s="876">
        <v>0</v>
      </c>
      <c r="L117" s="876">
        <v>13973.06941</v>
      </c>
      <c r="M117" s="1314">
        <v>0.73400741820573445</v>
      </c>
      <c r="N117" s="876">
        <v>3568.0917400000003</v>
      </c>
      <c r="O117" s="876">
        <v>-4831.6845899999998</v>
      </c>
      <c r="Q117" s="1310"/>
      <c r="R117" s="1310"/>
      <c r="S117" s="1310"/>
      <c r="T117" s="1310"/>
      <c r="U117" s="1310"/>
      <c r="V117" s="1310"/>
      <c r="W117" s="1310"/>
      <c r="X117" s="1310"/>
      <c r="Y117" s="1310"/>
      <c r="Z117" s="1310"/>
      <c r="AA117" s="1310"/>
      <c r="AB117" s="1310"/>
      <c r="AC117" s="1310"/>
      <c r="AD117" s="1310"/>
      <c r="AE117" s="1310"/>
      <c r="AF117" s="1310"/>
    </row>
    <row r="118" spans="2:32" s="1311" customFormat="1" ht="20.100000000000001" customHeight="1">
      <c r="B118" s="1320"/>
      <c r="C118" s="1321" t="s">
        <v>1112</v>
      </c>
      <c r="D118" s="1322">
        <v>85393.375459999996</v>
      </c>
      <c r="E118" s="1322">
        <v>77739.949410000001</v>
      </c>
      <c r="F118" s="1322">
        <v>23.64</v>
      </c>
      <c r="G118" s="1322">
        <v>103771.12229</v>
      </c>
      <c r="H118" s="1323">
        <v>1</v>
      </c>
      <c r="I118" s="1322">
        <v>5554</v>
      </c>
      <c r="J118" s="1323">
        <v>0.57220000000000004</v>
      </c>
      <c r="K118" s="1322">
        <v>0</v>
      </c>
      <c r="L118" s="1322">
        <v>136894.14102000001</v>
      </c>
      <c r="M118" s="1324">
        <v>1.3191930278775827</v>
      </c>
      <c r="N118" s="1322">
        <v>48425.899279999998</v>
      </c>
      <c r="O118" s="1322">
        <v>-53043.093890000004</v>
      </c>
      <c r="Q118" s="1310"/>
      <c r="R118" s="1310"/>
      <c r="S118" s="1310"/>
      <c r="T118" s="1310"/>
      <c r="U118" s="1310"/>
      <c r="V118" s="1310"/>
      <c r="W118" s="1310"/>
      <c r="X118" s="1310"/>
      <c r="Y118" s="1310"/>
      <c r="Z118" s="1310"/>
      <c r="AA118" s="1310"/>
      <c r="AB118" s="1310"/>
      <c r="AC118" s="1310"/>
      <c r="AD118" s="1310"/>
      <c r="AE118" s="1310"/>
      <c r="AF118" s="1310"/>
    </row>
    <row r="119" spans="2:32" s="1311" customFormat="1" ht="20.100000000000001" customHeight="1" thickBot="1">
      <c r="B119" s="1563" t="s">
        <v>1115</v>
      </c>
      <c r="C119" s="1563"/>
      <c r="D119" s="1075">
        <v>1430216.1688299999</v>
      </c>
      <c r="E119" s="1075">
        <v>903400.21138999984</v>
      </c>
      <c r="F119" s="1325"/>
      <c r="G119" s="1075">
        <v>2417267.8535900004</v>
      </c>
      <c r="H119" s="1325"/>
      <c r="I119" s="1075">
        <v>166283</v>
      </c>
      <c r="J119" s="1325"/>
      <c r="K119" s="1325"/>
      <c r="L119" s="1075">
        <v>673258.0274299999</v>
      </c>
      <c r="M119" s="1326"/>
      <c r="N119" s="1075">
        <v>71297.447369999994</v>
      </c>
      <c r="O119" s="1075">
        <v>-106805.06451</v>
      </c>
      <c r="Q119" s="1310"/>
      <c r="R119" s="1310"/>
      <c r="S119" s="1310"/>
      <c r="T119" s="1310"/>
      <c r="U119" s="1310"/>
      <c r="V119" s="1310"/>
      <c r="W119" s="1310"/>
      <c r="X119" s="1310"/>
      <c r="Y119" s="1310"/>
      <c r="Z119" s="1310"/>
      <c r="AA119" s="1310"/>
      <c r="AB119" s="1310"/>
      <c r="AC119" s="1310"/>
      <c r="AD119" s="1310"/>
      <c r="AE119" s="1310"/>
      <c r="AF119" s="1310"/>
    </row>
    <row r="120" spans="2:32" s="368" customFormat="1" ht="20.100000000000001" customHeight="1">
      <c r="B120" s="1561" t="s">
        <v>1130</v>
      </c>
      <c r="C120" s="1561"/>
      <c r="D120" s="1561"/>
      <c r="E120" s="1561"/>
      <c r="F120" s="369"/>
      <c r="G120" s="369"/>
      <c r="H120" s="369"/>
      <c r="I120" s="369"/>
      <c r="J120" s="369"/>
      <c r="K120" s="369"/>
      <c r="L120" s="369"/>
      <c r="M120" s="369"/>
      <c r="N120" s="369"/>
      <c r="O120" s="369"/>
      <c r="Q120" s="81"/>
      <c r="R120" s="81"/>
      <c r="S120" s="81"/>
      <c r="T120" s="81"/>
      <c r="U120" s="81"/>
      <c r="V120" s="81"/>
      <c r="W120" s="81"/>
      <c r="X120" s="81"/>
      <c r="Y120" s="81"/>
      <c r="Z120" s="81"/>
      <c r="AA120" s="81"/>
      <c r="AB120" s="81"/>
      <c r="AC120" s="81"/>
      <c r="AD120" s="81"/>
      <c r="AE120" s="81"/>
      <c r="AF120" s="81"/>
    </row>
    <row r="121" spans="2:32" s="1311" customFormat="1" ht="20.100000000000001" customHeight="1">
      <c r="B121" s="1305"/>
      <c r="C121" s="1306" t="s">
        <v>1105</v>
      </c>
      <c r="D121" s="1307">
        <v>102812.45531999999</v>
      </c>
      <c r="E121" s="1307">
        <v>23476.379399999998</v>
      </c>
      <c r="F121" s="1307">
        <v>50.32</v>
      </c>
      <c r="G121" s="1307">
        <v>114626.81001</v>
      </c>
      <c r="H121" s="1308">
        <v>8.9999999999999998E-4</v>
      </c>
      <c r="I121" s="1307">
        <v>5569</v>
      </c>
      <c r="J121" s="1308">
        <v>0.20649999999999999</v>
      </c>
      <c r="K121" s="1307">
        <v>0</v>
      </c>
      <c r="L121" s="1307">
        <v>5819.2753300000004</v>
      </c>
      <c r="M121" s="1309">
        <v>5.0767140161122243E-2</v>
      </c>
      <c r="N121" s="1307">
        <v>21.776250000000001</v>
      </c>
      <c r="O121" s="1307">
        <v>-33.334660000000007</v>
      </c>
      <c r="Q121" s="1310"/>
      <c r="R121" s="1310"/>
      <c r="S121" s="1310"/>
      <c r="T121" s="1310"/>
      <c r="U121" s="1310"/>
      <c r="V121" s="1310"/>
      <c r="W121" s="1310"/>
      <c r="X121" s="1310"/>
      <c r="Y121" s="1310"/>
      <c r="Z121" s="1310"/>
      <c r="AA121" s="1310"/>
      <c r="AB121" s="1310"/>
      <c r="AC121" s="1310"/>
      <c r="AD121" s="1310"/>
      <c r="AE121" s="1310"/>
      <c r="AF121" s="1310"/>
    </row>
    <row r="122" spans="2:32" s="1311" customFormat="1" ht="20.100000000000001" customHeight="1">
      <c r="B122" s="1312"/>
      <c r="C122" s="1313" t="s">
        <v>1117</v>
      </c>
      <c r="D122" s="876">
        <v>10288.603289999999</v>
      </c>
      <c r="E122" s="876">
        <v>7122.076</v>
      </c>
      <c r="F122" s="876">
        <v>44.57</v>
      </c>
      <c r="G122" s="876">
        <v>13463.153619999999</v>
      </c>
      <c r="H122" s="1290">
        <v>5.0000000000000001E-4</v>
      </c>
      <c r="I122" s="876">
        <v>736</v>
      </c>
      <c r="J122" s="1290">
        <v>0.28060000000000002</v>
      </c>
      <c r="K122" s="876">
        <v>0</v>
      </c>
      <c r="L122" s="876">
        <v>589.92201</v>
      </c>
      <c r="M122" s="1314">
        <v>4.3817520519386303E-2</v>
      </c>
      <c r="N122" s="876">
        <v>1.88893</v>
      </c>
      <c r="O122" s="876">
        <v>-3.9381999999999997</v>
      </c>
      <c r="Q122" s="1310"/>
      <c r="R122" s="1310"/>
      <c r="S122" s="1310"/>
      <c r="T122" s="1310"/>
      <c r="U122" s="1310"/>
      <c r="V122" s="1310"/>
      <c r="W122" s="1310"/>
      <c r="X122" s="1310"/>
      <c r="Y122" s="1310"/>
      <c r="Z122" s="1310"/>
      <c r="AA122" s="1310"/>
      <c r="AB122" s="1310"/>
      <c r="AC122" s="1310"/>
      <c r="AD122" s="1310"/>
      <c r="AE122" s="1310"/>
      <c r="AF122" s="1310"/>
    </row>
    <row r="123" spans="2:32" s="1311" customFormat="1" ht="20.100000000000001" customHeight="1">
      <c r="B123" s="1312"/>
      <c r="C123" s="1313" t="s">
        <v>1118</v>
      </c>
      <c r="D123" s="876">
        <v>92523.852029999995</v>
      </c>
      <c r="E123" s="876">
        <v>16354.30341</v>
      </c>
      <c r="F123" s="876">
        <v>52.83</v>
      </c>
      <c r="G123" s="876">
        <v>101163.65639</v>
      </c>
      <c r="H123" s="1290">
        <v>1E-3</v>
      </c>
      <c r="I123" s="876">
        <v>4833</v>
      </c>
      <c r="J123" s="1290">
        <v>0.1966</v>
      </c>
      <c r="K123" s="876">
        <v>0</v>
      </c>
      <c r="L123" s="876">
        <v>5229.3533200000002</v>
      </c>
      <c r="M123" s="1314">
        <v>5.1692015755540839E-2</v>
      </c>
      <c r="N123" s="876">
        <v>19.887330000000002</v>
      </c>
      <c r="O123" s="876">
        <v>-29.396459999999998</v>
      </c>
      <c r="Q123" s="1310"/>
      <c r="R123" s="1310"/>
      <c r="S123" s="1310"/>
      <c r="T123" s="1310"/>
      <c r="U123" s="1310"/>
      <c r="V123" s="1310"/>
      <c r="W123" s="1310"/>
      <c r="X123" s="1310"/>
      <c r="Y123" s="1310"/>
      <c r="Z123" s="1310"/>
      <c r="AA123" s="1310"/>
      <c r="AB123" s="1310"/>
      <c r="AC123" s="1310"/>
      <c r="AD123" s="1310"/>
      <c r="AE123" s="1310"/>
      <c r="AF123" s="1310"/>
    </row>
    <row r="124" spans="2:32" s="1311" customFormat="1" ht="20.100000000000001" customHeight="1">
      <c r="B124" s="1315"/>
      <c r="C124" s="1316" t="s">
        <v>1106</v>
      </c>
      <c r="D124" s="1317">
        <v>395933.99672000005</v>
      </c>
      <c r="E124" s="1317">
        <v>29132.089010000003</v>
      </c>
      <c r="F124" s="1317">
        <v>43.95</v>
      </c>
      <c r="G124" s="1317">
        <v>413765.13904000004</v>
      </c>
      <c r="H124" s="1318">
        <v>2E-3</v>
      </c>
      <c r="I124" s="1317">
        <v>34963</v>
      </c>
      <c r="J124" s="1318">
        <v>0.21879999999999999</v>
      </c>
      <c r="K124" s="1317">
        <v>0</v>
      </c>
      <c r="L124" s="1317">
        <v>38702.466520000002</v>
      </c>
      <c r="M124" s="1319">
        <v>9.353728206729979E-2</v>
      </c>
      <c r="N124" s="1317">
        <v>180.06537</v>
      </c>
      <c r="O124" s="1317">
        <v>-182.60551999999998</v>
      </c>
      <c r="Q124" s="1310"/>
      <c r="R124" s="1310"/>
      <c r="S124" s="1310"/>
      <c r="T124" s="1310"/>
      <c r="U124" s="1310"/>
      <c r="V124" s="1310"/>
      <c r="W124" s="1310"/>
      <c r="X124" s="1310"/>
      <c r="Y124" s="1310"/>
      <c r="Z124" s="1310"/>
      <c r="AA124" s="1310"/>
      <c r="AB124" s="1310"/>
      <c r="AC124" s="1310"/>
      <c r="AD124" s="1310"/>
      <c r="AE124" s="1310"/>
      <c r="AF124" s="1310"/>
    </row>
    <row r="125" spans="2:32" s="1311" customFormat="1" ht="20.100000000000001" customHeight="1">
      <c r="B125" s="1315"/>
      <c r="C125" s="1316" t="s">
        <v>1107</v>
      </c>
      <c r="D125" s="1317">
        <v>546775.07287000003</v>
      </c>
      <c r="E125" s="1317">
        <v>19041.293809999999</v>
      </c>
      <c r="F125" s="1317">
        <v>55.62</v>
      </c>
      <c r="G125" s="1317">
        <v>570429.85962</v>
      </c>
      <c r="H125" s="1318">
        <v>4.0000000000000001E-3</v>
      </c>
      <c r="I125" s="1317">
        <v>55953</v>
      </c>
      <c r="J125" s="1318">
        <v>0.27610000000000001</v>
      </c>
      <c r="K125" s="1317">
        <v>0</v>
      </c>
      <c r="L125" s="1317">
        <v>104606.06705</v>
      </c>
      <c r="M125" s="1319">
        <v>0.18338112089658984</v>
      </c>
      <c r="N125" s="1317">
        <v>622.97086000000002</v>
      </c>
      <c r="O125" s="1317">
        <v>-530.71906999999999</v>
      </c>
      <c r="Q125" s="1310"/>
      <c r="R125" s="1310"/>
      <c r="S125" s="1310"/>
      <c r="T125" s="1310"/>
      <c r="U125" s="1310"/>
      <c r="V125" s="1310"/>
      <c r="W125" s="1310"/>
      <c r="X125" s="1310"/>
      <c r="Y125" s="1310"/>
      <c r="Z125" s="1310"/>
      <c r="AA125" s="1310"/>
      <c r="AB125" s="1310"/>
      <c r="AC125" s="1310"/>
      <c r="AD125" s="1310"/>
      <c r="AE125" s="1310"/>
      <c r="AF125" s="1310"/>
    </row>
    <row r="126" spans="2:32" s="1311" customFormat="1" ht="20.100000000000001" customHeight="1">
      <c r="B126" s="1315"/>
      <c r="C126" s="1316" t="s">
        <v>1108</v>
      </c>
      <c r="D126" s="1317">
        <v>300201.74721</v>
      </c>
      <c r="E126" s="1317">
        <v>7522.0633699999998</v>
      </c>
      <c r="F126" s="1317">
        <v>60.03</v>
      </c>
      <c r="G126" s="1317">
        <v>314771.15888</v>
      </c>
      <c r="H126" s="1318">
        <v>6.8999999999999999E-3</v>
      </c>
      <c r="I126" s="1317">
        <v>32561</v>
      </c>
      <c r="J126" s="1318">
        <v>0.29730000000000001</v>
      </c>
      <c r="K126" s="1317">
        <v>0</v>
      </c>
      <c r="L126" s="1317">
        <v>84547.302009999999</v>
      </c>
      <c r="M126" s="1319">
        <v>0.26859926529111239</v>
      </c>
      <c r="N126" s="1317">
        <v>644.95293000000004</v>
      </c>
      <c r="O126" s="1317">
        <v>-621.47623999999996</v>
      </c>
      <c r="Q126" s="1310"/>
      <c r="R126" s="1310"/>
      <c r="S126" s="1310"/>
      <c r="T126" s="1310"/>
      <c r="U126" s="1310"/>
      <c r="V126" s="1310"/>
      <c r="W126" s="1310"/>
      <c r="X126" s="1310"/>
      <c r="Y126" s="1310"/>
      <c r="Z126" s="1310"/>
      <c r="AA126" s="1310"/>
      <c r="AB126" s="1310"/>
      <c r="AC126" s="1310"/>
      <c r="AD126" s="1310"/>
      <c r="AE126" s="1310"/>
      <c r="AF126" s="1310"/>
    </row>
    <row r="127" spans="2:32" s="1311" customFormat="1" ht="20.100000000000001" customHeight="1">
      <c r="B127" s="1315"/>
      <c r="C127" s="1316" t="s">
        <v>1109</v>
      </c>
      <c r="D127" s="1317">
        <v>261769.02565999998</v>
      </c>
      <c r="E127" s="1317">
        <v>8928.4095099999995</v>
      </c>
      <c r="F127" s="1317">
        <v>57.74</v>
      </c>
      <c r="G127" s="1317">
        <v>282081.17105</v>
      </c>
      <c r="H127" s="1318">
        <v>1.6E-2</v>
      </c>
      <c r="I127" s="1317">
        <v>31938</v>
      </c>
      <c r="J127" s="1318">
        <v>0.29499999999999998</v>
      </c>
      <c r="K127" s="1317">
        <v>0</v>
      </c>
      <c r="L127" s="1317">
        <v>103848.94116</v>
      </c>
      <c r="M127" s="1319">
        <v>0.36815268730429501</v>
      </c>
      <c r="N127" s="1317">
        <v>1319.9244899999999</v>
      </c>
      <c r="O127" s="1317">
        <v>-1189.00737</v>
      </c>
      <c r="Q127" s="1310"/>
      <c r="R127" s="1310"/>
      <c r="S127" s="1310"/>
      <c r="T127" s="1310"/>
      <c r="U127" s="1310"/>
      <c r="V127" s="1310"/>
      <c r="W127" s="1310"/>
      <c r="X127" s="1310"/>
      <c r="Y127" s="1310"/>
      <c r="Z127" s="1310"/>
      <c r="AA127" s="1310"/>
      <c r="AB127" s="1310"/>
      <c r="AC127" s="1310"/>
      <c r="AD127" s="1310"/>
      <c r="AE127" s="1310"/>
      <c r="AF127" s="1310"/>
    </row>
    <row r="128" spans="2:32" s="1311" customFormat="1" ht="20.100000000000001" customHeight="1">
      <c r="B128" s="1312"/>
      <c r="C128" s="1313" t="s">
        <v>1119</v>
      </c>
      <c r="D128" s="876">
        <v>169786.01586000001</v>
      </c>
      <c r="E128" s="876">
        <v>6792.9835199999998</v>
      </c>
      <c r="F128" s="876">
        <v>60.64</v>
      </c>
      <c r="G128" s="876">
        <v>182733.16123</v>
      </c>
      <c r="H128" s="1290">
        <v>1.2699999999999999E-2</v>
      </c>
      <c r="I128" s="876">
        <v>20708</v>
      </c>
      <c r="J128" s="1290">
        <v>0.29920000000000002</v>
      </c>
      <c r="K128" s="876">
        <v>0</v>
      </c>
      <c r="L128" s="876">
        <v>64400.055030000003</v>
      </c>
      <c r="M128" s="1314">
        <v>0.35242675492786912</v>
      </c>
      <c r="N128" s="876">
        <v>691.44367</v>
      </c>
      <c r="O128" s="876">
        <v>-685.74036999999998</v>
      </c>
      <c r="Q128" s="1310"/>
      <c r="R128" s="1310"/>
      <c r="S128" s="1310"/>
      <c r="T128" s="1310"/>
      <c r="U128" s="1310"/>
      <c r="V128" s="1310"/>
      <c r="W128" s="1310"/>
      <c r="X128" s="1310"/>
      <c r="Y128" s="1310"/>
      <c r="Z128" s="1310"/>
      <c r="AA128" s="1310"/>
      <c r="AB128" s="1310"/>
      <c r="AC128" s="1310"/>
      <c r="AD128" s="1310"/>
      <c r="AE128" s="1310"/>
      <c r="AF128" s="1310"/>
    </row>
    <row r="129" spans="2:32" s="1311" customFormat="1" ht="20.100000000000001" customHeight="1">
      <c r="B129" s="1312"/>
      <c r="C129" s="1313" t="s">
        <v>1120</v>
      </c>
      <c r="D129" s="876">
        <v>91983.0098</v>
      </c>
      <c r="E129" s="876">
        <v>2135.4259900000002</v>
      </c>
      <c r="F129" s="876">
        <v>48.53</v>
      </c>
      <c r="G129" s="876">
        <v>99348.009819999992</v>
      </c>
      <c r="H129" s="1290">
        <v>2.2100000000000002E-2</v>
      </c>
      <c r="I129" s="876">
        <v>11230</v>
      </c>
      <c r="J129" s="1290">
        <v>0.2873</v>
      </c>
      <c r="K129" s="876">
        <v>0</v>
      </c>
      <c r="L129" s="876">
        <v>39448.886130000006</v>
      </c>
      <c r="M129" s="1314">
        <v>0.39707776936321126</v>
      </c>
      <c r="N129" s="876">
        <v>628.48081999999999</v>
      </c>
      <c r="O129" s="876">
        <v>-503.267</v>
      </c>
      <c r="Q129" s="1310"/>
      <c r="R129" s="1310"/>
      <c r="S129" s="1310"/>
      <c r="T129" s="1310"/>
      <c r="U129" s="1310"/>
      <c r="V129" s="1310"/>
      <c r="W129" s="1310"/>
      <c r="X129" s="1310"/>
      <c r="Y129" s="1310"/>
      <c r="Z129" s="1310"/>
      <c r="AA129" s="1310"/>
      <c r="AB129" s="1310"/>
      <c r="AC129" s="1310"/>
      <c r="AD129" s="1310"/>
      <c r="AE129" s="1310"/>
      <c r="AF129" s="1310"/>
    </row>
    <row r="130" spans="2:32" s="1311" customFormat="1" ht="20.100000000000001" customHeight="1">
      <c r="B130" s="1315"/>
      <c r="C130" s="1316" t="s">
        <v>1110</v>
      </c>
      <c r="D130" s="1317">
        <v>125121.83378</v>
      </c>
      <c r="E130" s="1317">
        <v>3065.2557099999999</v>
      </c>
      <c r="F130" s="1317">
        <v>65.92</v>
      </c>
      <c r="G130" s="1317">
        <v>137818.41605999999</v>
      </c>
      <c r="H130" s="1318">
        <v>5.1499999999999997E-2</v>
      </c>
      <c r="I130" s="1317">
        <v>17129</v>
      </c>
      <c r="J130" s="1318">
        <v>0.30249999999999999</v>
      </c>
      <c r="K130" s="1317">
        <v>0</v>
      </c>
      <c r="L130" s="1317">
        <v>65030.493200000004</v>
      </c>
      <c r="M130" s="1319">
        <v>0.47185633864554521</v>
      </c>
      <c r="N130" s="1317">
        <v>2174.9282599999997</v>
      </c>
      <c r="O130" s="1317">
        <v>-1617.20424</v>
      </c>
      <c r="Q130" s="1310"/>
      <c r="R130" s="1310"/>
      <c r="S130" s="1310"/>
      <c r="T130" s="1310"/>
      <c r="U130" s="1310"/>
      <c r="V130" s="1310"/>
      <c r="W130" s="1310"/>
      <c r="X130" s="1310"/>
      <c r="Y130" s="1310"/>
      <c r="Z130" s="1310"/>
      <c r="AA130" s="1310"/>
      <c r="AB130" s="1310"/>
      <c r="AC130" s="1310"/>
      <c r="AD130" s="1310"/>
      <c r="AE130" s="1310"/>
      <c r="AF130" s="1310"/>
    </row>
    <row r="131" spans="2:32" s="1311" customFormat="1" ht="20.100000000000001" customHeight="1">
      <c r="B131" s="1312"/>
      <c r="C131" s="1313" t="s">
        <v>1121</v>
      </c>
      <c r="D131" s="876">
        <v>56614.907060000005</v>
      </c>
      <c r="E131" s="876">
        <v>1544.2254499999999</v>
      </c>
      <c r="F131" s="876">
        <v>53.73</v>
      </c>
      <c r="G131" s="876">
        <v>62409.783470000002</v>
      </c>
      <c r="H131" s="1290">
        <v>3.5200000000000002E-2</v>
      </c>
      <c r="I131" s="876">
        <v>7524</v>
      </c>
      <c r="J131" s="1290">
        <v>0.2888</v>
      </c>
      <c r="K131" s="876">
        <v>0</v>
      </c>
      <c r="L131" s="876">
        <v>26880.020239999998</v>
      </c>
      <c r="M131" s="1314">
        <v>0.43070202691731913</v>
      </c>
      <c r="N131" s="876">
        <v>633.39956999999993</v>
      </c>
      <c r="O131" s="876">
        <v>-519.82537000000002</v>
      </c>
      <c r="Q131" s="1310"/>
      <c r="R131" s="1310"/>
      <c r="S131" s="1310"/>
      <c r="T131" s="1310"/>
      <c r="U131" s="1310"/>
      <c r="V131" s="1310"/>
      <c r="W131" s="1310"/>
      <c r="X131" s="1310"/>
      <c r="Y131" s="1310"/>
      <c r="Z131" s="1310"/>
      <c r="AA131" s="1310"/>
      <c r="AB131" s="1310"/>
      <c r="AC131" s="1310"/>
      <c r="AD131" s="1310"/>
      <c r="AE131" s="1310"/>
      <c r="AF131" s="1310"/>
    </row>
    <row r="132" spans="2:32" s="1311" customFormat="1" ht="20.100000000000001" customHeight="1">
      <c r="B132" s="1312"/>
      <c r="C132" s="1313" t="s">
        <v>1122</v>
      </c>
      <c r="D132" s="876">
        <v>68506.926720000003</v>
      </c>
      <c r="E132" s="876">
        <v>1521.03026</v>
      </c>
      <c r="F132" s="876">
        <v>78.290000000000006</v>
      </c>
      <c r="G132" s="876">
        <v>75408.632599999997</v>
      </c>
      <c r="H132" s="1290">
        <v>6.4899999999999999E-2</v>
      </c>
      <c r="I132" s="876">
        <v>9605</v>
      </c>
      <c r="J132" s="1290">
        <v>0.31390000000000001</v>
      </c>
      <c r="K132" s="876">
        <v>0</v>
      </c>
      <c r="L132" s="876">
        <v>38150.472959999999</v>
      </c>
      <c r="M132" s="1314">
        <v>0.50591651969565088</v>
      </c>
      <c r="N132" s="876">
        <v>1541.5286999999998</v>
      </c>
      <c r="O132" s="876">
        <v>-1097.37887</v>
      </c>
      <c r="Q132" s="1310"/>
      <c r="R132" s="1310"/>
      <c r="S132" s="1310"/>
      <c r="T132" s="1310"/>
      <c r="U132" s="1310"/>
      <c r="V132" s="1310"/>
      <c r="W132" s="1310"/>
      <c r="X132" s="1310"/>
      <c r="Y132" s="1310"/>
      <c r="Z132" s="1310"/>
      <c r="AA132" s="1310"/>
      <c r="AB132" s="1310"/>
      <c r="AC132" s="1310"/>
      <c r="AD132" s="1310"/>
      <c r="AE132" s="1310"/>
      <c r="AF132" s="1310"/>
    </row>
    <row r="133" spans="2:32" s="1311" customFormat="1" ht="20.100000000000001" customHeight="1">
      <c r="B133" s="1315"/>
      <c r="C133" s="1316" t="s">
        <v>1111</v>
      </c>
      <c r="D133" s="1317">
        <v>64338.471090000006</v>
      </c>
      <c r="E133" s="1317">
        <v>3948.6156900000001</v>
      </c>
      <c r="F133" s="1317">
        <v>30.66</v>
      </c>
      <c r="G133" s="1317">
        <v>68001.363660000003</v>
      </c>
      <c r="H133" s="1318">
        <v>0.19620000000000001</v>
      </c>
      <c r="I133" s="1317">
        <v>8170</v>
      </c>
      <c r="J133" s="1318">
        <v>0.3085</v>
      </c>
      <c r="K133" s="1317">
        <v>0</v>
      </c>
      <c r="L133" s="1317">
        <v>43140.650630000004</v>
      </c>
      <c r="M133" s="1319">
        <v>0.63440861047579766</v>
      </c>
      <c r="N133" s="1317">
        <v>4049.52304</v>
      </c>
      <c r="O133" s="1317">
        <v>-4456.3661400000001</v>
      </c>
      <c r="Q133" s="1310"/>
      <c r="R133" s="1310"/>
      <c r="S133" s="1310"/>
      <c r="T133" s="1310"/>
      <c r="U133" s="1310"/>
      <c r="V133" s="1310"/>
      <c r="W133" s="1310"/>
      <c r="X133" s="1310"/>
      <c r="Y133" s="1310"/>
      <c r="Z133" s="1310"/>
      <c r="AA133" s="1310"/>
      <c r="AB133" s="1310"/>
      <c r="AC133" s="1310"/>
      <c r="AD133" s="1310"/>
      <c r="AE133" s="1310"/>
      <c r="AF133" s="1310"/>
    </row>
    <row r="134" spans="2:32" s="1311" customFormat="1" ht="20.100000000000001" customHeight="1">
      <c r="B134" s="1312"/>
      <c r="C134" s="1313" t="s">
        <v>1123</v>
      </c>
      <c r="D134" s="876">
        <v>47142.1564</v>
      </c>
      <c r="E134" s="876">
        <v>2839.8630600000001</v>
      </c>
      <c r="F134" s="876">
        <v>34.47</v>
      </c>
      <c r="G134" s="876">
        <v>50573.46875</v>
      </c>
      <c r="H134" s="1290">
        <v>0.1114</v>
      </c>
      <c r="I134" s="876">
        <v>6359</v>
      </c>
      <c r="J134" s="1290">
        <v>0.30919999999999997</v>
      </c>
      <c r="K134" s="876">
        <v>0</v>
      </c>
      <c r="L134" s="876">
        <v>28961.882679999999</v>
      </c>
      <c r="M134" s="1314">
        <v>0.57266949244014431</v>
      </c>
      <c r="N134" s="876">
        <v>1738.9585099999999</v>
      </c>
      <c r="O134" s="876">
        <v>-2024.7892099999999</v>
      </c>
      <c r="Q134" s="1310"/>
      <c r="R134" s="1310"/>
      <c r="S134" s="1310"/>
      <c r="T134" s="1310"/>
      <c r="U134" s="1310"/>
      <c r="V134" s="1310"/>
      <c r="W134" s="1310"/>
      <c r="X134" s="1310"/>
      <c r="Y134" s="1310"/>
      <c r="Z134" s="1310"/>
      <c r="AA134" s="1310"/>
      <c r="AB134" s="1310"/>
      <c r="AC134" s="1310"/>
      <c r="AD134" s="1310"/>
      <c r="AE134" s="1310"/>
      <c r="AF134" s="1310"/>
    </row>
    <row r="135" spans="2:32" s="1311" customFormat="1" ht="20.100000000000001" customHeight="1">
      <c r="B135" s="1312"/>
      <c r="C135" s="1313" t="s">
        <v>1124</v>
      </c>
      <c r="D135" s="876">
        <v>5232.7891300000001</v>
      </c>
      <c r="E135" s="876">
        <v>20.82507</v>
      </c>
      <c r="F135" s="876">
        <v>20</v>
      </c>
      <c r="G135" s="876">
        <v>5236.9541399999998</v>
      </c>
      <c r="H135" s="1290">
        <v>0.253</v>
      </c>
      <c r="I135" s="876">
        <v>690</v>
      </c>
      <c r="J135" s="1290">
        <v>0.34389999999999998</v>
      </c>
      <c r="K135" s="876">
        <v>0</v>
      </c>
      <c r="L135" s="876">
        <v>4644.8652400000001</v>
      </c>
      <c r="M135" s="1314">
        <v>0.88694021674209278</v>
      </c>
      <c r="N135" s="876">
        <v>455.69704999999999</v>
      </c>
      <c r="O135" s="876">
        <v>-733.61086</v>
      </c>
      <c r="Q135" s="1310"/>
      <c r="R135" s="1310"/>
      <c r="S135" s="1310"/>
      <c r="T135" s="1310"/>
      <c r="U135" s="1310"/>
      <c r="V135" s="1310"/>
      <c r="W135" s="1310"/>
      <c r="X135" s="1310"/>
      <c r="Y135" s="1310"/>
      <c r="Z135" s="1310"/>
      <c r="AA135" s="1310"/>
      <c r="AB135" s="1310"/>
      <c r="AC135" s="1310"/>
      <c r="AD135" s="1310"/>
      <c r="AE135" s="1310"/>
      <c r="AF135" s="1310"/>
    </row>
    <row r="136" spans="2:32" s="1311" customFormat="1" ht="20.100000000000001" customHeight="1">
      <c r="B136" s="1312"/>
      <c r="C136" s="1313" t="s">
        <v>1125</v>
      </c>
      <c r="D136" s="876">
        <v>11963.52556</v>
      </c>
      <c r="E136" s="876">
        <v>1087.9275600000001</v>
      </c>
      <c r="F136" s="876">
        <v>20.9</v>
      </c>
      <c r="G136" s="876">
        <v>12190.940769999999</v>
      </c>
      <c r="H136" s="1290">
        <v>0.52400000000000002</v>
      </c>
      <c r="I136" s="876">
        <v>1121</v>
      </c>
      <c r="J136" s="1290">
        <v>0.29039999999999999</v>
      </c>
      <c r="K136" s="876">
        <v>0</v>
      </c>
      <c r="L136" s="876">
        <v>9533.9027100000003</v>
      </c>
      <c r="M136" s="1314">
        <v>0.78204815279403583</v>
      </c>
      <c r="N136" s="876">
        <v>1854.8674699999999</v>
      </c>
      <c r="O136" s="876">
        <v>-1697.9660700000002</v>
      </c>
      <c r="Q136" s="1310"/>
      <c r="R136" s="1310"/>
      <c r="S136" s="1310"/>
      <c r="T136" s="1310"/>
      <c r="U136" s="1310"/>
      <c r="V136" s="1310"/>
      <c r="W136" s="1310"/>
      <c r="X136" s="1310"/>
      <c r="Y136" s="1310"/>
      <c r="Z136" s="1310"/>
      <c r="AA136" s="1310"/>
      <c r="AB136" s="1310"/>
      <c r="AC136" s="1310"/>
      <c r="AD136" s="1310"/>
      <c r="AE136" s="1310"/>
      <c r="AF136" s="1310"/>
    </row>
    <row r="137" spans="2:32" s="1311" customFormat="1" ht="20.100000000000001" customHeight="1">
      <c r="B137" s="1320"/>
      <c r="C137" s="1321" t="s">
        <v>1112</v>
      </c>
      <c r="D137" s="1322">
        <v>148770.79749</v>
      </c>
      <c r="E137" s="1322">
        <v>2566.02934</v>
      </c>
      <c r="F137" s="1322">
        <v>23.71</v>
      </c>
      <c r="G137" s="1322">
        <v>149379.14906</v>
      </c>
      <c r="H137" s="1323">
        <v>1</v>
      </c>
      <c r="I137" s="1322">
        <v>14833</v>
      </c>
      <c r="J137" s="1323">
        <v>0.61780000000000002</v>
      </c>
      <c r="K137" s="1322">
        <v>0</v>
      </c>
      <c r="L137" s="1322">
        <v>184536.89106999998</v>
      </c>
      <c r="M137" s="1324">
        <v>1.2353590995211683</v>
      </c>
      <c r="N137" s="1322">
        <v>77520.670360000004</v>
      </c>
      <c r="O137" s="1322">
        <v>-80983.477639999997</v>
      </c>
      <c r="Q137" s="1310"/>
      <c r="R137" s="1310"/>
      <c r="S137" s="1310"/>
      <c r="T137" s="1310"/>
      <c r="U137" s="1310"/>
      <c r="V137" s="1310"/>
      <c r="W137" s="1310"/>
      <c r="X137" s="1310"/>
      <c r="Y137" s="1310"/>
      <c r="Z137" s="1310"/>
      <c r="AA137" s="1310"/>
      <c r="AB137" s="1310"/>
      <c r="AC137" s="1310"/>
      <c r="AD137" s="1310"/>
      <c r="AE137" s="1310"/>
      <c r="AF137" s="1310"/>
    </row>
    <row r="138" spans="2:32" s="373" customFormat="1" ht="20.100000000000001" customHeight="1" thickBot="1">
      <c r="B138" s="1564" t="s">
        <v>1131</v>
      </c>
      <c r="C138" s="1564"/>
      <c r="D138" s="314">
        <v>2499765.1859900001</v>
      </c>
      <c r="E138" s="314">
        <v>137098.79616</v>
      </c>
      <c r="F138" s="371"/>
      <c r="G138" s="314">
        <v>2653400.8281700006</v>
      </c>
      <c r="H138" s="371"/>
      <c r="I138" s="314">
        <v>263922</v>
      </c>
      <c r="J138" s="371"/>
      <c r="K138" s="371"/>
      <c r="L138" s="314">
        <v>848071.44729000016</v>
      </c>
      <c r="M138" s="372"/>
      <c r="N138" s="314">
        <v>94100.963610000006</v>
      </c>
      <c r="O138" s="314">
        <v>-96910.103289999999</v>
      </c>
      <c r="Q138" s="298"/>
      <c r="R138" s="298"/>
      <c r="S138" s="298"/>
      <c r="T138" s="298"/>
      <c r="U138" s="298"/>
      <c r="V138" s="298"/>
      <c r="W138" s="298"/>
      <c r="X138" s="298"/>
      <c r="Y138" s="298"/>
      <c r="Z138" s="298"/>
      <c r="AA138" s="298"/>
      <c r="AB138" s="298"/>
      <c r="AC138" s="298"/>
      <c r="AD138" s="298"/>
      <c r="AE138" s="298"/>
      <c r="AF138" s="298"/>
    </row>
    <row r="139" spans="2:32" s="373" customFormat="1" ht="20.100000000000001" customHeight="1" thickBot="1">
      <c r="B139" s="1565" t="s">
        <v>1136</v>
      </c>
      <c r="C139" s="1565"/>
      <c r="D139" s="374">
        <v>61113718.572809994</v>
      </c>
      <c r="E139" s="374">
        <v>14991580.38534</v>
      </c>
      <c r="F139" s="375"/>
      <c r="G139" s="374">
        <v>70900340.897649989</v>
      </c>
      <c r="H139" s="375"/>
      <c r="I139" s="374">
        <v>3750441</v>
      </c>
      <c r="J139" s="375"/>
      <c r="K139" s="375"/>
      <c r="L139" s="374">
        <v>28303318.0722</v>
      </c>
      <c r="M139" s="376"/>
      <c r="N139" s="374">
        <v>1493287.9084999999</v>
      </c>
      <c r="O139" s="374">
        <v>-1576917.1818100002</v>
      </c>
      <c r="Q139" s="298"/>
      <c r="R139" s="298"/>
      <c r="S139" s="298"/>
      <c r="T139" s="298"/>
      <c r="U139" s="298"/>
      <c r="V139" s="298"/>
      <c r="W139" s="298"/>
      <c r="X139" s="298"/>
      <c r="Y139" s="298"/>
      <c r="Z139" s="298"/>
      <c r="AA139" s="298"/>
      <c r="AB139" s="298"/>
      <c r="AC139" s="298"/>
      <c r="AD139" s="298"/>
      <c r="AE139" s="298"/>
      <c r="AF139" s="298"/>
    </row>
    <row r="142" spans="2:32">
      <c r="D142" s="271"/>
    </row>
  </sheetData>
  <mergeCells count="16">
    <mergeCell ref="B119:C119"/>
    <mergeCell ref="B120:E120"/>
    <mergeCell ref="B138:C138"/>
    <mergeCell ref="B139:C139"/>
    <mergeCell ref="B62:C62"/>
    <mergeCell ref="B63:E63"/>
    <mergeCell ref="B81:C81"/>
    <mergeCell ref="B82:E82"/>
    <mergeCell ref="B100:C100"/>
    <mergeCell ref="B101:E101"/>
    <mergeCell ref="B44:E44"/>
    <mergeCell ref="B4:B5"/>
    <mergeCell ref="B6:E6"/>
    <mergeCell ref="B24:C24"/>
    <mergeCell ref="B25:E25"/>
    <mergeCell ref="B43:C43"/>
  </mergeCells>
  <hyperlinks>
    <hyperlink ref="Q2" location="Índice!A1" display="Voltar ao Índice" xr:uid="{93385847-19D6-4D4B-BD28-7D438F6C6483}"/>
  </hyperlinks>
  <pageMargins left="0.70866141732283472" right="0.70866141732283472" top="0.74803149606299213" bottom="0.74803149606299213" header="0.31496062992125984" footer="0.31496062992125984"/>
  <pageSetup paperSize="9" scale="61" fitToHeight="0" orientation="landscape" r:id="rId1"/>
  <headerFooter>
    <oddHeader>&amp;CPT
Anexo XXI</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E0EB0-AB38-45BC-AD5F-9A853DB57C37}">
  <sheetPr>
    <pageSetUpPr autoPageBreaks="0" fitToPage="1"/>
  </sheetPr>
  <dimension ref="A1:J138"/>
  <sheetViews>
    <sheetView showGridLines="0" zoomScale="90" zoomScaleNormal="90" zoomScaleSheetLayoutView="100" zoomScalePageLayoutView="80" workbookViewId="0">
      <selection activeCell="J2" sqref="J2"/>
    </sheetView>
  </sheetViews>
  <sheetFormatPr defaultColWidth="9.140625" defaultRowHeight="14.25"/>
  <cols>
    <col min="1" max="1" width="4.7109375" style="5" customWidth="1"/>
    <col min="2" max="2" width="6.5703125" style="5" customWidth="1"/>
    <col min="3" max="3" width="71.5703125" style="5" customWidth="1"/>
    <col min="4" max="8" width="26" style="5" customWidth="1"/>
    <col min="9" max="9" width="4.7109375" style="5" customWidth="1"/>
    <col min="10" max="10" width="14.42578125" style="5" customWidth="1"/>
    <col min="11" max="16384" width="9.140625" style="5"/>
  </cols>
  <sheetData>
    <row r="1" spans="1:10" ht="20.25">
      <c r="B1" s="3" t="s">
        <v>1440</v>
      </c>
      <c r="C1" s="28"/>
      <c r="D1" s="28"/>
      <c r="E1" s="29"/>
      <c r="F1" s="29"/>
      <c r="G1" s="29"/>
      <c r="H1" s="29"/>
      <c r="J1" s="76" t="s">
        <v>917</v>
      </c>
    </row>
    <row r="2" spans="1:10" ht="18.75">
      <c r="A2" s="3"/>
      <c r="I2" s="3"/>
    </row>
    <row r="3" spans="1:10">
      <c r="B3" s="137"/>
      <c r="C3" s="137"/>
      <c r="D3" s="137"/>
      <c r="E3" s="137"/>
      <c r="F3" s="137"/>
    </row>
    <row r="4" spans="1:10" s="499" customFormat="1" ht="15" thickBot="1">
      <c r="A4" s="586"/>
      <c r="B4" s="585"/>
      <c r="C4" s="585"/>
      <c r="D4" s="589" t="s">
        <v>4</v>
      </c>
      <c r="E4" s="590" t="s">
        <v>5</v>
      </c>
      <c r="F4" s="590" t="s">
        <v>6</v>
      </c>
      <c r="G4" s="590" t="s">
        <v>41</v>
      </c>
      <c r="H4" s="590" t="s">
        <v>42</v>
      </c>
      <c r="I4" s="586"/>
    </row>
    <row r="5" spans="1:10" s="499" customFormat="1" ht="51">
      <c r="A5" s="522"/>
      <c r="B5" s="585"/>
      <c r="C5" s="588"/>
      <c r="D5" s="595" t="s">
        <v>1441</v>
      </c>
      <c r="E5" s="596" t="s">
        <v>1442</v>
      </c>
      <c r="F5" s="596" t="s">
        <v>1443</v>
      </c>
      <c r="G5" s="596" t="s">
        <v>1444</v>
      </c>
      <c r="H5" s="596" t="s">
        <v>1445</v>
      </c>
      <c r="I5" s="522"/>
    </row>
    <row r="6" spans="1:10" s="499" customFormat="1" ht="20.100000000000001" customHeight="1">
      <c r="A6" s="587"/>
      <c r="B6" s="591">
        <v>1</v>
      </c>
      <c r="C6" s="591" t="s">
        <v>654</v>
      </c>
      <c r="D6" s="1293">
        <v>0</v>
      </c>
      <c r="E6" s="1293">
        <v>26506183.667640001</v>
      </c>
      <c r="F6" s="1294">
        <v>1</v>
      </c>
      <c r="G6" s="1294">
        <v>0</v>
      </c>
      <c r="H6" s="1294">
        <v>0</v>
      </c>
      <c r="I6" s="587"/>
    </row>
    <row r="7" spans="1:10" s="499" customFormat="1" ht="20.100000000000001" customHeight="1">
      <c r="A7" s="586"/>
      <c r="B7" s="592" t="s">
        <v>1446</v>
      </c>
      <c r="C7" s="593" t="s">
        <v>1447</v>
      </c>
      <c r="D7" s="1295"/>
      <c r="E7" s="1296">
        <v>1173583.8757799999</v>
      </c>
      <c r="F7" s="1297">
        <v>1</v>
      </c>
      <c r="G7" s="1297">
        <v>0</v>
      </c>
      <c r="H7" s="1297">
        <v>0</v>
      </c>
      <c r="I7" s="586"/>
    </row>
    <row r="8" spans="1:10" s="499" customFormat="1" ht="20.100000000000001" customHeight="1">
      <c r="A8" s="586"/>
      <c r="B8" s="592" t="s">
        <v>1448</v>
      </c>
      <c r="C8" s="593" t="s">
        <v>1449</v>
      </c>
      <c r="D8" s="1295"/>
      <c r="E8" s="1296">
        <v>406661.50345999998</v>
      </c>
      <c r="F8" s="1297">
        <v>1</v>
      </c>
      <c r="G8" s="1297">
        <v>0</v>
      </c>
      <c r="H8" s="1297">
        <v>0</v>
      </c>
      <c r="I8" s="586"/>
    </row>
    <row r="9" spans="1:10" s="499" customFormat="1" ht="20.100000000000001" customHeight="1">
      <c r="A9" s="587"/>
      <c r="B9" s="592">
        <v>2</v>
      </c>
      <c r="C9" s="594" t="s">
        <v>354</v>
      </c>
      <c r="D9" s="1296">
        <v>0</v>
      </c>
      <c r="E9" s="1296">
        <v>1571169.4236600001</v>
      </c>
      <c r="F9" s="1297">
        <v>1</v>
      </c>
      <c r="G9" s="1297">
        <v>0</v>
      </c>
      <c r="H9" s="1297">
        <v>0</v>
      </c>
      <c r="I9" s="587"/>
    </row>
    <row r="10" spans="1:10" s="499" customFormat="1" ht="20.100000000000001" customHeight="1">
      <c r="A10" s="587"/>
      <c r="B10" s="592">
        <v>3</v>
      </c>
      <c r="C10" s="594" t="s">
        <v>360</v>
      </c>
      <c r="D10" s="1296">
        <v>14578081.82075</v>
      </c>
      <c r="E10" s="1296">
        <v>24134043.769759998</v>
      </c>
      <c r="F10" s="1297">
        <v>6.5299999999999997E-2</v>
      </c>
      <c r="G10" s="1297">
        <v>0.22370000000000001</v>
      </c>
      <c r="H10" s="1297">
        <v>0.71099999999999997</v>
      </c>
      <c r="I10" s="587"/>
    </row>
    <row r="11" spans="1:10" s="499" customFormat="1" ht="25.5">
      <c r="A11" s="587"/>
      <c r="B11" s="592" t="s">
        <v>655</v>
      </c>
      <c r="C11" s="593" t="s">
        <v>1450</v>
      </c>
      <c r="D11" s="1295"/>
      <c r="E11" s="1296">
        <v>24134043.769759998</v>
      </c>
      <c r="F11" s="1297">
        <v>6.5299999999999997E-2</v>
      </c>
      <c r="G11" s="1297">
        <v>0.22370000000000001</v>
      </c>
      <c r="H11" s="1297">
        <v>0.71099999999999997</v>
      </c>
      <c r="I11" s="587"/>
    </row>
    <row r="12" spans="1:10" s="499" customFormat="1" ht="20.100000000000001" customHeight="1">
      <c r="A12" s="587"/>
      <c r="B12" s="592" t="s">
        <v>656</v>
      </c>
      <c r="C12" s="593" t="s">
        <v>1451</v>
      </c>
      <c r="D12" s="1295"/>
      <c r="E12" s="1296">
        <v>22990821.214509998</v>
      </c>
      <c r="F12" s="1297">
        <v>6.8900000000000003E-2</v>
      </c>
      <c r="G12" s="1297">
        <v>0.23580000000000001</v>
      </c>
      <c r="H12" s="1297">
        <v>0.69540000000000002</v>
      </c>
      <c r="I12" s="587"/>
    </row>
    <row r="13" spans="1:10" s="499" customFormat="1" ht="20.100000000000001" customHeight="1">
      <c r="A13" s="586"/>
      <c r="B13" s="592">
        <v>4</v>
      </c>
      <c r="C13" s="594" t="s">
        <v>621</v>
      </c>
      <c r="D13" s="1296">
        <v>30793541.966009997</v>
      </c>
      <c r="E13" s="1296">
        <v>39523207.462580003</v>
      </c>
      <c r="F13" s="1297">
        <v>1.34E-2</v>
      </c>
      <c r="G13" s="1297">
        <v>0.1709</v>
      </c>
      <c r="H13" s="1297">
        <v>0.81559999999999999</v>
      </c>
      <c r="I13" s="586"/>
    </row>
    <row r="14" spans="1:10" s="499" customFormat="1" ht="20.100000000000001" customHeight="1">
      <c r="A14" s="586"/>
      <c r="B14" s="592" t="s">
        <v>657</v>
      </c>
      <c r="C14" s="594" t="s">
        <v>1452</v>
      </c>
      <c r="D14" s="1298"/>
      <c r="E14" s="1296">
        <v>1410317.1256199998</v>
      </c>
      <c r="F14" s="1297">
        <v>3.0999999999999999E-3</v>
      </c>
      <c r="G14" s="1297">
        <v>2.8E-3</v>
      </c>
      <c r="H14" s="1297">
        <v>0.99409999999999998</v>
      </c>
      <c r="I14" s="586"/>
    </row>
    <row r="15" spans="1:10" s="499" customFormat="1" ht="20.100000000000001" customHeight="1">
      <c r="A15" s="587"/>
      <c r="B15" s="592" t="s">
        <v>658</v>
      </c>
      <c r="C15" s="594" t="s">
        <v>1453</v>
      </c>
      <c r="D15" s="1298"/>
      <c r="E15" s="1296">
        <v>25088798.012290001</v>
      </c>
      <c r="F15" s="1297">
        <v>5.0000000000000001E-4</v>
      </c>
      <c r="G15" s="1297">
        <v>3.78E-2</v>
      </c>
      <c r="H15" s="1297">
        <v>0.96179999999999999</v>
      </c>
      <c r="I15" s="587"/>
    </row>
    <row r="16" spans="1:10" s="499" customFormat="1" ht="20.100000000000001" customHeight="1">
      <c r="A16" s="586"/>
      <c r="B16" s="592" t="s">
        <v>659</v>
      </c>
      <c r="C16" s="594" t="s">
        <v>660</v>
      </c>
      <c r="D16" s="1298"/>
      <c r="E16" s="1296">
        <v>1810278.1731400001</v>
      </c>
      <c r="F16" s="1297">
        <v>0</v>
      </c>
      <c r="G16" s="1297">
        <v>0</v>
      </c>
      <c r="H16" s="1297">
        <v>1</v>
      </c>
      <c r="I16" s="586"/>
    </row>
    <row r="17" spans="1:9" s="499" customFormat="1" ht="20.100000000000001" customHeight="1">
      <c r="A17" s="586"/>
      <c r="B17" s="592" t="s">
        <v>661</v>
      </c>
      <c r="C17" s="594" t="s">
        <v>662</v>
      </c>
      <c r="D17" s="1298"/>
      <c r="E17" s="1296">
        <v>3778510.1210400001</v>
      </c>
      <c r="F17" s="1297">
        <v>0.15920000000000001</v>
      </c>
      <c r="G17" s="1297">
        <v>0.1065</v>
      </c>
      <c r="H17" s="1297">
        <v>0.73440000000000005</v>
      </c>
      <c r="I17" s="586"/>
    </row>
    <row r="18" spans="1:9" s="499" customFormat="1" ht="20.100000000000001" customHeight="1">
      <c r="A18" s="587"/>
      <c r="B18" s="592" t="s">
        <v>663</v>
      </c>
      <c r="C18" s="594" t="s">
        <v>662</v>
      </c>
      <c r="D18" s="1298"/>
      <c r="E18" s="1296">
        <v>7435304.0304899998</v>
      </c>
      <c r="F18" s="1297">
        <v>1.5800000000000002E-2</v>
      </c>
      <c r="G18" s="1297">
        <v>0.70779999999999998</v>
      </c>
      <c r="H18" s="1297">
        <v>0.27639999999999998</v>
      </c>
      <c r="I18" s="587"/>
    </row>
    <row r="19" spans="1:9" s="499" customFormat="1" ht="20.100000000000001" customHeight="1">
      <c r="A19" s="586"/>
      <c r="B19" s="594">
        <v>5</v>
      </c>
      <c r="C19" s="594" t="s">
        <v>99</v>
      </c>
      <c r="D19" s="1296">
        <v>1282717.4426099998</v>
      </c>
      <c r="E19" s="1296">
        <v>1470418.44206</v>
      </c>
      <c r="F19" s="1297">
        <v>8.3900000000000002E-2</v>
      </c>
      <c r="G19" s="1297">
        <v>0</v>
      </c>
      <c r="H19" s="1297">
        <v>0.91610000000000003</v>
      </c>
      <c r="I19" s="586"/>
    </row>
    <row r="20" spans="1:9" s="499" customFormat="1" ht="20.100000000000001" customHeight="1">
      <c r="A20" s="586"/>
      <c r="B20" s="597">
        <v>6</v>
      </c>
      <c r="C20" s="597" t="s">
        <v>1454</v>
      </c>
      <c r="D20" s="1299">
        <v>5892099.8874700004</v>
      </c>
      <c r="E20" s="1299">
        <v>5892099.8874700004</v>
      </c>
      <c r="F20" s="1300">
        <v>1.18E-2</v>
      </c>
      <c r="G20" s="1300">
        <v>0</v>
      </c>
      <c r="H20" s="1300">
        <v>0.98819999999999997</v>
      </c>
      <c r="I20" s="586"/>
    </row>
    <row r="21" spans="1:9" s="499" customFormat="1" ht="20.100000000000001" customHeight="1" thickBot="1">
      <c r="A21" s="586"/>
      <c r="B21" s="598">
        <v>7</v>
      </c>
      <c r="C21" s="599" t="s">
        <v>1258</v>
      </c>
      <c r="D21" s="1301">
        <v>52546441.116839997</v>
      </c>
      <c r="E21" s="1302">
        <v>99097122.653160006</v>
      </c>
      <c r="F21" s="1303">
        <v>0.34189999999999998</v>
      </c>
      <c r="G21" s="1303">
        <v>0.1142</v>
      </c>
      <c r="H21" s="1303">
        <v>0.54379999999999995</v>
      </c>
      <c r="I21" s="586"/>
    </row>
    <row r="22" spans="1:9">
      <c r="A22" s="370"/>
      <c r="I22" s="370"/>
    </row>
    <row r="23" spans="1:9">
      <c r="A23" s="368"/>
      <c r="I23" s="368"/>
    </row>
    <row r="24" spans="1:9">
      <c r="A24" s="368"/>
      <c r="I24" s="368"/>
    </row>
    <row r="25" spans="1:9">
      <c r="A25" s="368"/>
      <c r="I25" s="368"/>
    </row>
    <row r="26" spans="1:9">
      <c r="A26" s="368"/>
      <c r="I26" s="368"/>
    </row>
    <row r="27" spans="1:9">
      <c r="A27" s="368"/>
      <c r="I27" s="368"/>
    </row>
    <row r="28" spans="1:9">
      <c r="A28" s="368"/>
      <c r="I28" s="368"/>
    </row>
    <row r="29" spans="1:9">
      <c r="A29" s="368"/>
      <c r="I29" s="368"/>
    </row>
    <row r="30" spans="1:9">
      <c r="A30" s="368"/>
      <c r="I30" s="368"/>
    </row>
    <row r="31" spans="1:9">
      <c r="A31" s="368"/>
      <c r="I31" s="368"/>
    </row>
    <row r="32" spans="1:9">
      <c r="A32" s="368"/>
      <c r="I32" s="368"/>
    </row>
    <row r="33" spans="1:9">
      <c r="A33" s="368"/>
      <c r="I33" s="368"/>
    </row>
    <row r="34" spans="1:9">
      <c r="A34" s="368"/>
      <c r="I34" s="368"/>
    </row>
    <row r="35" spans="1:9">
      <c r="A35" s="368"/>
      <c r="I35" s="368"/>
    </row>
    <row r="36" spans="1:9">
      <c r="A36" s="368"/>
      <c r="I36" s="368"/>
    </row>
    <row r="37" spans="1:9">
      <c r="A37" s="368"/>
      <c r="I37" s="368"/>
    </row>
    <row r="38" spans="1:9">
      <c r="A38" s="368"/>
      <c r="I38" s="368"/>
    </row>
    <row r="39" spans="1:9">
      <c r="A39" s="368"/>
      <c r="I39" s="368"/>
    </row>
    <row r="40" spans="1:9">
      <c r="A40" s="368"/>
      <c r="I40" s="368"/>
    </row>
    <row r="41" spans="1:9">
      <c r="A41" s="368"/>
      <c r="I41" s="368"/>
    </row>
    <row r="42" spans="1:9">
      <c r="A42" s="368"/>
      <c r="I42" s="368"/>
    </row>
    <row r="43" spans="1:9">
      <c r="A43" s="368"/>
      <c r="I43" s="368"/>
    </row>
    <row r="44" spans="1:9">
      <c r="A44" s="368"/>
      <c r="I44" s="368"/>
    </row>
    <row r="45" spans="1:9">
      <c r="A45" s="368"/>
      <c r="I45" s="368"/>
    </row>
    <row r="46" spans="1:9">
      <c r="A46" s="368"/>
      <c r="I46" s="368"/>
    </row>
    <row r="47" spans="1:9">
      <c r="A47" s="368"/>
      <c r="I47" s="368"/>
    </row>
    <row r="48" spans="1:9">
      <c r="A48" s="368"/>
      <c r="I48" s="368"/>
    </row>
    <row r="49" spans="1:9">
      <c r="A49" s="368"/>
      <c r="I49" s="368"/>
    </row>
    <row r="50" spans="1:9">
      <c r="A50" s="368"/>
      <c r="I50" s="368"/>
    </row>
    <row r="51" spans="1:9">
      <c r="A51" s="368"/>
      <c r="I51" s="368"/>
    </row>
    <row r="52" spans="1:9">
      <c r="A52" s="368"/>
      <c r="I52" s="368"/>
    </row>
    <row r="53" spans="1:9">
      <c r="A53" s="368"/>
      <c r="I53" s="368"/>
    </row>
    <row r="54" spans="1:9">
      <c r="A54" s="368"/>
      <c r="I54" s="368"/>
    </row>
    <row r="55" spans="1:9">
      <c r="A55" s="368"/>
      <c r="I55" s="368"/>
    </row>
    <row r="56" spans="1:9">
      <c r="A56" s="368"/>
      <c r="I56" s="368"/>
    </row>
    <row r="57" spans="1:9">
      <c r="A57" s="368"/>
      <c r="I57" s="368"/>
    </row>
    <row r="58" spans="1:9">
      <c r="A58" s="368"/>
      <c r="I58" s="368"/>
    </row>
    <row r="59" spans="1:9">
      <c r="A59" s="368"/>
      <c r="I59" s="368"/>
    </row>
    <row r="60" spans="1:9">
      <c r="A60" s="368"/>
      <c r="I60" s="368"/>
    </row>
    <row r="61" spans="1:9">
      <c r="A61" s="368"/>
      <c r="I61" s="368"/>
    </row>
    <row r="62" spans="1:9">
      <c r="A62" s="368"/>
      <c r="I62" s="368"/>
    </row>
    <row r="63" spans="1:9">
      <c r="A63" s="368"/>
      <c r="I63" s="368"/>
    </row>
    <row r="64" spans="1:9">
      <c r="A64" s="368"/>
      <c r="I64" s="368"/>
    </row>
    <row r="65" spans="1:9">
      <c r="A65" s="368"/>
      <c r="I65" s="368"/>
    </row>
    <row r="66" spans="1:9">
      <c r="A66" s="368"/>
      <c r="I66" s="368"/>
    </row>
    <row r="67" spans="1:9">
      <c r="A67" s="368"/>
      <c r="I67" s="368"/>
    </row>
    <row r="68" spans="1:9">
      <c r="A68" s="368"/>
      <c r="I68" s="368"/>
    </row>
    <row r="69" spans="1:9">
      <c r="A69" s="368"/>
      <c r="I69" s="368"/>
    </row>
    <row r="70" spans="1:9">
      <c r="A70" s="368"/>
      <c r="I70" s="368"/>
    </row>
    <row r="71" spans="1:9">
      <c r="A71" s="368"/>
      <c r="I71" s="368"/>
    </row>
    <row r="72" spans="1:9">
      <c r="A72" s="368"/>
      <c r="I72" s="368"/>
    </row>
    <row r="73" spans="1:9">
      <c r="A73" s="368"/>
      <c r="I73" s="368"/>
    </row>
    <row r="74" spans="1:9">
      <c r="A74" s="368"/>
      <c r="I74" s="368"/>
    </row>
    <row r="75" spans="1:9">
      <c r="A75" s="368"/>
      <c r="I75" s="368"/>
    </row>
    <row r="76" spans="1:9">
      <c r="A76" s="368"/>
      <c r="I76" s="368"/>
    </row>
    <row r="77" spans="1:9">
      <c r="A77" s="368"/>
      <c r="I77" s="368"/>
    </row>
    <row r="78" spans="1:9">
      <c r="A78" s="368"/>
      <c r="I78" s="368"/>
    </row>
    <row r="79" spans="1:9">
      <c r="A79" s="368"/>
      <c r="I79" s="368"/>
    </row>
    <row r="80" spans="1:9">
      <c r="A80" s="368"/>
      <c r="I80" s="368"/>
    </row>
    <row r="81" spans="1:9">
      <c r="A81" s="368"/>
      <c r="I81" s="368"/>
    </row>
    <row r="82" spans="1:9">
      <c r="A82" s="368"/>
      <c r="I82" s="368"/>
    </row>
    <row r="83" spans="1:9">
      <c r="A83" s="368"/>
      <c r="I83" s="368"/>
    </row>
    <row r="84" spans="1:9">
      <c r="A84" s="368"/>
      <c r="I84" s="368"/>
    </row>
    <row r="85" spans="1:9">
      <c r="A85" s="368"/>
      <c r="I85" s="368"/>
    </row>
    <row r="86" spans="1:9">
      <c r="A86" s="368"/>
      <c r="I86" s="368"/>
    </row>
    <row r="87" spans="1:9">
      <c r="A87" s="368"/>
      <c r="I87" s="368"/>
    </row>
    <row r="88" spans="1:9">
      <c r="A88" s="368"/>
      <c r="I88" s="368"/>
    </row>
    <row r="89" spans="1:9">
      <c r="A89" s="368"/>
      <c r="I89" s="368"/>
    </row>
    <row r="90" spans="1:9">
      <c r="A90" s="368"/>
      <c r="I90" s="368"/>
    </row>
    <row r="91" spans="1:9">
      <c r="A91" s="368"/>
      <c r="I91" s="368"/>
    </row>
    <row r="92" spans="1:9">
      <c r="A92" s="368"/>
      <c r="I92" s="368"/>
    </row>
    <row r="93" spans="1:9">
      <c r="A93" s="368"/>
      <c r="I93" s="368"/>
    </row>
    <row r="94" spans="1:9">
      <c r="A94" s="368"/>
      <c r="I94" s="368"/>
    </row>
    <row r="95" spans="1:9">
      <c r="A95" s="368"/>
      <c r="I95" s="368"/>
    </row>
    <row r="96" spans="1:9">
      <c r="A96" s="368"/>
      <c r="I96" s="368"/>
    </row>
    <row r="97" spans="1:9">
      <c r="A97" s="368"/>
      <c r="I97" s="368"/>
    </row>
    <row r="98" spans="1:9">
      <c r="A98" s="368"/>
      <c r="I98" s="368"/>
    </row>
    <row r="99" spans="1:9">
      <c r="A99" s="368"/>
      <c r="I99" s="368"/>
    </row>
    <row r="100" spans="1:9">
      <c r="A100" s="368"/>
      <c r="I100" s="368"/>
    </row>
    <row r="101" spans="1:9">
      <c r="A101" s="368"/>
      <c r="I101" s="368"/>
    </row>
    <row r="102" spans="1:9">
      <c r="A102" s="368"/>
      <c r="I102" s="368"/>
    </row>
    <row r="103" spans="1:9">
      <c r="A103" s="368"/>
      <c r="I103" s="368"/>
    </row>
    <row r="104" spans="1:9">
      <c r="A104" s="368"/>
      <c r="I104" s="368"/>
    </row>
    <row r="105" spans="1:9">
      <c r="A105" s="368"/>
      <c r="I105" s="368"/>
    </row>
    <row r="106" spans="1:9">
      <c r="A106" s="368"/>
      <c r="I106" s="368"/>
    </row>
    <row r="107" spans="1:9">
      <c r="A107" s="368"/>
      <c r="I107" s="368"/>
    </row>
    <row r="108" spans="1:9">
      <c r="A108" s="368"/>
      <c r="I108" s="368"/>
    </row>
    <row r="109" spans="1:9">
      <c r="A109" s="368"/>
      <c r="I109" s="368"/>
    </row>
    <row r="110" spans="1:9">
      <c r="A110" s="368"/>
      <c r="I110" s="368"/>
    </row>
    <row r="111" spans="1:9">
      <c r="A111" s="368"/>
      <c r="I111" s="368"/>
    </row>
    <row r="112" spans="1:9">
      <c r="A112" s="368"/>
      <c r="I112" s="368"/>
    </row>
    <row r="113" spans="1:9">
      <c r="A113" s="368"/>
      <c r="I113" s="368"/>
    </row>
    <row r="114" spans="1:9">
      <c r="A114" s="368"/>
      <c r="I114" s="368"/>
    </row>
    <row r="115" spans="1:9">
      <c r="A115" s="368"/>
      <c r="I115" s="368"/>
    </row>
    <row r="116" spans="1:9">
      <c r="A116" s="368"/>
      <c r="I116" s="368"/>
    </row>
    <row r="117" spans="1:9">
      <c r="A117" s="368"/>
      <c r="I117" s="368"/>
    </row>
    <row r="118" spans="1:9">
      <c r="A118" s="368"/>
      <c r="I118" s="368"/>
    </row>
    <row r="119" spans="1:9">
      <c r="A119" s="368"/>
      <c r="I119" s="368"/>
    </row>
    <row r="120" spans="1:9">
      <c r="A120" s="368"/>
      <c r="I120" s="368"/>
    </row>
    <row r="121" spans="1:9">
      <c r="A121" s="368"/>
      <c r="I121" s="368"/>
    </row>
    <row r="122" spans="1:9">
      <c r="A122" s="368"/>
      <c r="I122" s="368"/>
    </row>
    <row r="123" spans="1:9">
      <c r="A123" s="368"/>
      <c r="I123" s="368"/>
    </row>
    <row r="124" spans="1:9">
      <c r="A124" s="368"/>
      <c r="I124" s="368"/>
    </row>
    <row r="125" spans="1:9">
      <c r="A125" s="368"/>
      <c r="I125" s="368"/>
    </row>
    <row r="126" spans="1:9">
      <c r="A126" s="368"/>
      <c r="I126" s="368"/>
    </row>
    <row r="127" spans="1:9">
      <c r="A127" s="368"/>
      <c r="I127" s="368"/>
    </row>
    <row r="128" spans="1:9">
      <c r="A128" s="368"/>
      <c r="I128" s="368"/>
    </row>
    <row r="129" spans="1:9">
      <c r="A129" s="368"/>
      <c r="I129" s="368"/>
    </row>
    <row r="130" spans="1:9">
      <c r="A130" s="368"/>
      <c r="I130" s="368"/>
    </row>
    <row r="131" spans="1:9">
      <c r="A131" s="368"/>
      <c r="I131" s="368"/>
    </row>
    <row r="132" spans="1:9">
      <c r="A132" s="368"/>
      <c r="I132" s="368"/>
    </row>
    <row r="133" spans="1:9">
      <c r="A133" s="368"/>
      <c r="I133" s="368"/>
    </row>
    <row r="134" spans="1:9">
      <c r="A134" s="368"/>
      <c r="I134" s="368"/>
    </row>
    <row r="135" spans="1:9">
      <c r="A135" s="368"/>
      <c r="I135" s="368"/>
    </row>
    <row r="136" spans="1:9">
      <c r="A136" s="368"/>
      <c r="I136" s="368"/>
    </row>
    <row r="137" spans="1:9">
      <c r="A137" s="373"/>
      <c r="I137" s="373"/>
    </row>
    <row r="138" spans="1:9">
      <c r="A138" s="373"/>
      <c r="I138" s="373"/>
    </row>
  </sheetData>
  <hyperlinks>
    <hyperlink ref="J1" location="Índice!A1" display="Voltar ao Índice" xr:uid="{E32B564B-644A-4282-90EA-1CA884553025}"/>
  </hyperlinks>
  <pageMargins left="0.70866141732283472" right="0.70866141732283472" top="0.74803149606299213" bottom="0.74803149606299213" header="0.31496062992125984" footer="0.31496062992125984"/>
  <pageSetup paperSize="9" scale="69" orientation="landscape" r:id="rId1"/>
  <headerFooter>
    <oddHeader>&amp;CPT
Anexo XXI</oddHeader>
    <oddFooter>&amp;C&amp;P</oddFooter>
    <evenHeader>&amp;L&amp;"Times New Roman,Regular"&amp;12&amp;K000000Banco Central da Irlanda - RESTRITO</evenHeader>
    <firstHeader>&amp;L&amp;"Times New Roman,Regular"&amp;12&amp;K000000Banco Central da Irlanda - RESTRITO</firstHeader>
  </headerFooter>
  <ignoredErrors>
    <ignoredError sqref="B22:D23 B7:C21"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CF966-09B2-45D3-B50F-BEBBEDB1F39A}">
  <sheetPr>
    <pageSetUpPr autoPageBreaks="0" fitToPage="1"/>
  </sheetPr>
  <dimension ref="A1:J24"/>
  <sheetViews>
    <sheetView showGridLines="0" zoomScale="90" zoomScaleNormal="90" zoomScaleSheetLayoutView="100" zoomScalePageLayoutView="70" workbookViewId="0">
      <selection activeCell="J2" sqref="J2"/>
    </sheetView>
  </sheetViews>
  <sheetFormatPr defaultColWidth="9.140625" defaultRowHeight="14.25"/>
  <cols>
    <col min="1" max="1" width="4.7109375" style="5" customWidth="1"/>
    <col min="2" max="2" width="7" style="5" customWidth="1"/>
    <col min="3" max="3" width="67.7109375" style="5" customWidth="1"/>
    <col min="4" max="4" width="29.42578125" style="5" customWidth="1"/>
    <col min="5" max="5" width="28.28515625" style="5" customWidth="1"/>
    <col min="6" max="6" width="4.7109375" style="5" customWidth="1"/>
    <col min="7" max="7" width="13.5703125" style="5" customWidth="1"/>
    <col min="8" max="16384" width="9.140625" style="5"/>
  </cols>
  <sheetData>
    <row r="1" spans="1:10" ht="20.25">
      <c r="B1" s="3" t="s">
        <v>638</v>
      </c>
      <c r="C1" s="28"/>
      <c r="D1" s="28"/>
      <c r="E1" s="28"/>
      <c r="G1" s="76" t="s">
        <v>917</v>
      </c>
      <c r="H1" s="26"/>
      <c r="I1" s="26"/>
      <c r="J1" s="26"/>
    </row>
    <row r="2" spans="1:10">
      <c r="B2" s="172" t="s">
        <v>1098</v>
      </c>
      <c r="C2" s="22"/>
      <c r="D2" s="30"/>
      <c r="E2" s="30"/>
    </row>
    <row r="3" spans="1:10" s="174" customFormat="1" ht="34.5" customHeight="1">
      <c r="B3" s="1553" t="s">
        <v>21</v>
      </c>
      <c r="C3" s="1554"/>
      <c r="D3" s="175" t="s">
        <v>664</v>
      </c>
      <c r="E3" s="175" t="s">
        <v>665</v>
      </c>
      <c r="F3" s="433"/>
    </row>
    <row r="4" spans="1:10" s="174" customFormat="1" ht="20.100000000000001" customHeight="1" thickBot="1">
      <c r="B4" s="1541"/>
      <c r="C4" s="1541"/>
      <c r="D4" s="340" t="s">
        <v>4</v>
      </c>
      <c r="E4" s="340" t="s">
        <v>5</v>
      </c>
      <c r="F4" s="433"/>
    </row>
    <row r="5" spans="1:10" s="174" customFormat="1" ht="20.100000000000001" customHeight="1">
      <c r="A5" s="433"/>
      <c r="B5" s="377">
        <v>1</v>
      </c>
      <c r="C5" s="378" t="s">
        <v>666</v>
      </c>
      <c r="D5" s="377"/>
      <c r="E5" s="377"/>
      <c r="F5" s="433"/>
    </row>
    <row r="6" spans="1:10" s="174" customFormat="1" ht="20.100000000000001" customHeight="1">
      <c r="A6" s="433"/>
      <c r="B6" s="379">
        <v>2</v>
      </c>
      <c r="C6" s="380" t="s">
        <v>667</v>
      </c>
      <c r="D6" s="379"/>
      <c r="E6" s="379"/>
      <c r="F6" s="433"/>
    </row>
    <row r="7" spans="1:10" s="174" customFormat="1" ht="20.100000000000001" customHeight="1">
      <c r="A7" s="433"/>
      <c r="B7" s="379">
        <v>3</v>
      </c>
      <c r="C7" s="380" t="s">
        <v>354</v>
      </c>
      <c r="D7" s="379"/>
      <c r="E7" s="379"/>
      <c r="F7" s="433"/>
    </row>
    <row r="8" spans="1:10" s="174" customFormat="1" ht="20.100000000000001" customHeight="1">
      <c r="A8" s="433"/>
      <c r="B8" s="379">
        <v>4</v>
      </c>
      <c r="C8" s="380" t="s">
        <v>668</v>
      </c>
      <c r="D8" s="379"/>
      <c r="E8" s="379"/>
      <c r="F8" s="433"/>
    </row>
    <row r="9" spans="1:10" s="174" customFormat="1" ht="20.100000000000001" customHeight="1">
      <c r="A9" s="433"/>
      <c r="B9" s="379" t="s">
        <v>657</v>
      </c>
      <c r="C9" s="380" t="s">
        <v>669</v>
      </c>
      <c r="D9" s="379"/>
      <c r="E9" s="379"/>
      <c r="F9" s="433"/>
    </row>
    <row r="10" spans="1:10" s="174" customFormat="1" ht="20.100000000000001" customHeight="1">
      <c r="A10" s="433"/>
      <c r="B10" s="379" t="s">
        <v>658</v>
      </c>
      <c r="C10" s="380" t="s">
        <v>670</v>
      </c>
      <c r="D10" s="379"/>
      <c r="E10" s="379"/>
      <c r="F10" s="433"/>
    </row>
    <row r="11" spans="1:10" s="174" customFormat="1" ht="20.100000000000001" customHeight="1">
      <c r="A11" s="433"/>
      <c r="B11" s="379">
        <v>5</v>
      </c>
      <c r="C11" s="381" t="s">
        <v>671</v>
      </c>
      <c r="D11" s="379"/>
      <c r="E11" s="382"/>
      <c r="F11" s="433"/>
    </row>
    <row r="12" spans="1:10" s="174" customFormat="1" ht="20.100000000000001" customHeight="1">
      <c r="A12" s="433"/>
      <c r="B12" s="379">
        <v>6</v>
      </c>
      <c r="C12" s="380" t="s">
        <v>667</v>
      </c>
      <c r="D12" s="379"/>
      <c r="E12" s="364"/>
      <c r="F12" s="433"/>
    </row>
    <row r="13" spans="1:10" s="174" customFormat="1" ht="20.100000000000001" customHeight="1">
      <c r="A13" s="433"/>
      <c r="B13" s="379">
        <v>7</v>
      </c>
      <c r="C13" s="380" t="s">
        <v>354</v>
      </c>
      <c r="D13" s="379"/>
      <c r="E13" s="364"/>
      <c r="F13" s="433"/>
    </row>
    <row r="14" spans="1:10" s="174" customFormat="1" ht="20.100000000000001" customHeight="1">
      <c r="A14" s="433"/>
      <c r="B14" s="379">
        <v>8</v>
      </c>
      <c r="C14" s="380" t="s">
        <v>668</v>
      </c>
      <c r="D14" s="379"/>
      <c r="E14" s="364"/>
      <c r="F14" s="433"/>
    </row>
    <row r="15" spans="1:10" s="174" customFormat="1" ht="20.100000000000001" customHeight="1">
      <c r="A15" s="433"/>
      <c r="B15" s="379" t="s">
        <v>672</v>
      </c>
      <c r="C15" s="383" t="s">
        <v>669</v>
      </c>
      <c r="D15" s="379"/>
      <c r="E15" s="364"/>
      <c r="F15" s="433"/>
    </row>
    <row r="16" spans="1:10" s="174" customFormat="1" ht="20.100000000000001" customHeight="1">
      <c r="A16" s="433"/>
      <c r="B16" s="379" t="s">
        <v>673</v>
      </c>
      <c r="C16" s="383" t="s">
        <v>670</v>
      </c>
      <c r="D16" s="379"/>
      <c r="E16" s="364"/>
      <c r="F16" s="433"/>
    </row>
    <row r="17" spans="1:6" s="174" customFormat="1" ht="20.100000000000001" customHeight="1">
      <c r="A17" s="433"/>
      <c r="B17" s="379">
        <v>9</v>
      </c>
      <c r="C17" s="380" t="s">
        <v>621</v>
      </c>
      <c r="D17" s="379"/>
      <c r="E17" s="364"/>
      <c r="F17" s="433"/>
    </row>
    <row r="18" spans="1:6" s="174" customFormat="1" ht="20.100000000000001" customHeight="1">
      <c r="A18" s="433"/>
      <c r="B18" s="379" t="s">
        <v>674</v>
      </c>
      <c r="C18" s="383" t="s">
        <v>675</v>
      </c>
      <c r="D18" s="379"/>
      <c r="E18" s="364"/>
      <c r="F18" s="433"/>
    </row>
    <row r="19" spans="1:6" s="174" customFormat="1" ht="20.100000000000001" customHeight="1">
      <c r="A19" s="433"/>
      <c r="B19" s="379" t="s">
        <v>676</v>
      </c>
      <c r="C19" s="383" t="s">
        <v>677</v>
      </c>
      <c r="D19" s="379"/>
      <c r="E19" s="364"/>
      <c r="F19" s="433"/>
    </row>
    <row r="20" spans="1:6" s="174" customFormat="1" ht="20.100000000000001" customHeight="1">
      <c r="A20" s="433"/>
      <c r="B20" s="379" t="s">
        <v>678</v>
      </c>
      <c r="C20" s="383" t="s">
        <v>660</v>
      </c>
      <c r="D20" s="379"/>
      <c r="E20" s="364"/>
      <c r="F20" s="433"/>
    </row>
    <row r="21" spans="1:6" s="174" customFormat="1" ht="20.100000000000001" customHeight="1">
      <c r="A21" s="433"/>
      <c r="B21" s="379" t="s">
        <v>679</v>
      </c>
      <c r="C21" s="383" t="s">
        <v>680</v>
      </c>
      <c r="D21" s="379"/>
      <c r="E21" s="364"/>
      <c r="F21" s="433"/>
    </row>
    <row r="22" spans="1:6" s="174" customFormat="1" ht="20.100000000000001" customHeight="1">
      <c r="A22" s="433"/>
      <c r="B22" s="601" t="s">
        <v>681</v>
      </c>
      <c r="C22" s="600" t="s">
        <v>682</v>
      </c>
      <c r="D22" s="601"/>
      <c r="E22" s="384"/>
      <c r="F22" s="433"/>
    </row>
    <row r="23" spans="1:6" s="173" customFormat="1" ht="20.100000000000001" customHeight="1" thickBot="1">
      <c r="B23" s="602">
        <v>10</v>
      </c>
      <c r="C23" s="438" t="s">
        <v>683</v>
      </c>
      <c r="D23" s="603"/>
      <c r="E23" s="604"/>
    </row>
    <row r="24" spans="1:6" s="143" customFormat="1" ht="12.75"/>
  </sheetData>
  <mergeCells count="2">
    <mergeCell ref="B4:C4"/>
    <mergeCell ref="B3:C3"/>
  </mergeCells>
  <hyperlinks>
    <hyperlink ref="G1" location="Índice!A1" display="Voltar ao Índice" xr:uid="{E59296CF-3BF9-4DC0-B877-F03638D71A41}"/>
  </hyperlinks>
  <pageMargins left="0.70866141732283472" right="0.70866141732283472" top="0.74803149606299213" bottom="0.74803149606299213" header="0.31496062992125984" footer="0.31496062992125984"/>
  <pageSetup paperSize="9" scale="74" orientation="landscape" r:id="rId1"/>
  <headerFooter>
    <oddHeader>&amp;CPT
Anexo XXI</oddHeader>
    <oddFooter>&amp;C&amp;P</oddFooter>
    <evenHeader>&amp;L&amp;"Times New Roman,Regular"&amp;12&amp;K000000Banco Central da Irlanda - RESTRITO</evenHeader>
    <firstHeader>&amp;L&amp;"Times New Roman,Regular"&amp;12&amp;K000000Banco Central da Irlanda - RESTRITO</firstHeader>
  </headerFooter>
  <ignoredErrors>
    <ignoredError sqref="B9:B23"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D3F1C-6783-4F66-A399-4C0F144929C7}">
  <sheetPr>
    <pageSetUpPr fitToPage="1"/>
  </sheetPr>
  <dimension ref="A1:S27"/>
  <sheetViews>
    <sheetView showGridLines="0" zoomScale="90" zoomScaleNormal="90" zoomScalePageLayoutView="70" workbookViewId="0">
      <selection activeCell="G14" sqref="G14"/>
    </sheetView>
  </sheetViews>
  <sheetFormatPr defaultColWidth="9.140625" defaultRowHeight="14.25"/>
  <cols>
    <col min="1" max="1" width="4.7109375" style="5" customWidth="1"/>
    <col min="2" max="2" width="5.42578125" style="5" customWidth="1"/>
    <col min="3" max="3" width="32.7109375" style="5" customWidth="1"/>
    <col min="4" max="4" width="16.42578125" style="5" bestFit="1" customWidth="1"/>
    <col min="5" max="10" width="15.5703125" style="5" customWidth="1"/>
    <col min="11" max="15" width="15.7109375" style="5" customWidth="1"/>
    <col min="16" max="17" width="15.28515625" style="5" customWidth="1"/>
    <col min="18" max="18" width="4.7109375" style="5" customWidth="1"/>
    <col min="19" max="19" width="15.85546875" style="5" customWidth="1"/>
    <col min="20" max="16384" width="9.140625" style="5"/>
  </cols>
  <sheetData>
    <row r="1" spans="1:19" ht="18.75">
      <c r="B1" s="3" t="s">
        <v>639</v>
      </c>
      <c r="S1" s="76" t="s">
        <v>917</v>
      </c>
    </row>
    <row r="2" spans="1:19">
      <c r="B2" s="172" t="s">
        <v>1098</v>
      </c>
    </row>
    <row r="4" spans="1:19">
      <c r="C4" s="31"/>
    </row>
    <row r="5" spans="1:19" s="173" customFormat="1" ht="32.25" customHeight="1">
      <c r="A5" s="143"/>
      <c r="B5" s="1567" t="s">
        <v>641</v>
      </c>
      <c r="C5" s="1567"/>
      <c r="D5" s="1569" t="s">
        <v>684</v>
      </c>
      <c r="E5" s="1570" t="s">
        <v>685</v>
      </c>
      <c r="F5" s="1570"/>
      <c r="G5" s="1570"/>
      <c r="H5" s="1570"/>
      <c r="I5" s="1570"/>
      <c r="J5" s="1570"/>
      <c r="K5" s="1570"/>
      <c r="L5" s="1570"/>
      <c r="M5" s="1570"/>
      <c r="N5" s="1570"/>
      <c r="O5" s="1570"/>
      <c r="P5" s="1570" t="s">
        <v>686</v>
      </c>
      <c r="Q5" s="1570"/>
      <c r="R5" s="5"/>
    </row>
    <row r="6" spans="1:19" s="173" customFormat="1" ht="44.45" customHeight="1">
      <c r="A6" s="196"/>
      <c r="B6" s="1567"/>
      <c r="C6" s="1567"/>
      <c r="D6" s="1569"/>
      <c r="E6" s="1571" t="s">
        <v>687</v>
      </c>
      <c r="F6" s="1571"/>
      <c r="G6" s="1571"/>
      <c r="H6" s="1571"/>
      <c r="I6" s="1571"/>
      <c r="J6" s="1571"/>
      <c r="K6" s="1571"/>
      <c r="L6" s="1571"/>
      <c r="M6" s="1571"/>
      <c r="N6" s="1571" t="s">
        <v>909</v>
      </c>
      <c r="O6" s="1571"/>
      <c r="P6" s="1569" t="s">
        <v>1137</v>
      </c>
      <c r="Q6" s="1569" t="s">
        <v>1138</v>
      </c>
      <c r="R6" s="1063"/>
      <c r="S6" s="277"/>
    </row>
    <row r="7" spans="1:19" s="173" customFormat="1" ht="12.75">
      <c r="A7" s="196"/>
      <c r="B7" s="1567"/>
      <c r="C7" s="1567"/>
      <c r="D7" s="1569"/>
      <c r="E7" s="1569" t="s">
        <v>1139</v>
      </c>
      <c r="F7" s="1569" t="s">
        <v>1140</v>
      </c>
      <c r="G7" s="1216"/>
      <c r="H7" s="1216"/>
      <c r="I7" s="1216"/>
      <c r="J7" s="1569" t="s">
        <v>1141</v>
      </c>
      <c r="K7" s="1216"/>
      <c r="L7" s="1216"/>
      <c r="M7" s="1216"/>
      <c r="N7" s="1569" t="s">
        <v>1142</v>
      </c>
      <c r="O7" s="1569" t="s">
        <v>1143</v>
      </c>
      <c r="P7" s="1569"/>
      <c r="Q7" s="1569"/>
      <c r="R7" s="361"/>
      <c r="S7" s="277"/>
    </row>
    <row r="8" spans="1:19" s="173" customFormat="1" ht="91.5" customHeight="1">
      <c r="A8" s="196"/>
      <c r="B8" s="1567"/>
      <c r="C8" s="1567"/>
      <c r="D8" s="1062"/>
      <c r="E8" s="1569"/>
      <c r="F8" s="1569"/>
      <c r="G8" s="1062" t="s">
        <v>1144</v>
      </c>
      <c r="H8" s="1062" t="s">
        <v>1145</v>
      </c>
      <c r="I8" s="1062" t="s">
        <v>1146</v>
      </c>
      <c r="J8" s="1569"/>
      <c r="K8" s="1062" t="s">
        <v>1147</v>
      </c>
      <c r="L8" s="1062" t="s">
        <v>1148</v>
      </c>
      <c r="M8" s="1062" t="s">
        <v>1149</v>
      </c>
      <c r="N8" s="1569"/>
      <c r="O8" s="1569"/>
      <c r="P8" s="1569"/>
      <c r="Q8" s="1569"/>
      <c r="R8" s="361"/>
      <c r="S8" s="985"/>
    </row>
    <row r="9" spans="1:19" s="1065" customFormat="1" ht="13.5" thickBot="1">
      <c r="A9" s="196"/>
      <c r="B9" s="1568"/>
      <c r="C9" s="1568"/>
      <c r="D9" s="1327" t="s">
        <v>4</v>
      </c>
      <c r="E9" s="1327" t="s">
        <v>5</v>
      </c>
      <c r="F9" s="1327" t="s">
        <v>6</v>
      </c>
      <c r="G9" s="1327" t="s">
        <v>41</v>
      </c>
      <c r="H9" s="1327" t="s">
        <v>42</v>
      </c>
      <c r="I9" s="1327" t="s">
        <v>96</v>
      </c>
      <c r="J9" s="1327" t="s">
        <v>97</v>
      </c>
      <c r="K9" s="1327" t="s">
        <v>98</v>
      </c>
      <c r="L9" s="1327" t="s">
        <v>226</v>
      </c>
      <c r="M9" s="1327" t="s">
        <v>227</v>
      </c>
      <c r="N9" s="1327" t="s">
        <v>228</v>
      </c>
      <c r="O9" s="1327" t="s">
        <v>229</v>
      </c>
      <c r="P9" s="1327" t="s">
        <v>230</v>
      </c>
      <c r="Q9" s="1327" t="s">
        <v>453</v>
      </c>
      <c r="R9" s="327"/>
      <c r="S9" s="277"/>
    </row>
    <row r="10" spans="1:19" s="224" customFormat="1" ht="20.100000000000001" customHeight="1">
      <c r="B10" s="823">
        <v>1</v>
      </c>
      <c r="C10" s="824" t="s">
        <v>667</v>
      </c>
      <c r="D10" s="1328">
        <v>0</v>
      </c>
      <c r="E10" s="1328"/>
      <c r="F10" s="1328"/>
      <c r="G10" s="1328"/>
      <c r="H10" s="1328"/>
      <c r="I10" s="1328"/>
      <c r="J10" s="1328"/>
      <c r="K10" s="1328"/>
      <c r="L10" s="1328"/>
      <c r="M10" s="1328"/>
      <c r="N10" s="1328"/>
      <c r="O10" s="1328"/>
      <c r="P10" s="874"/>
      <c r="Q10" s="874"/>
    </row>
    <row r="11" spans="1:19" s="224" customFormat="1" ht="20.100000000000001" customHeight="1">
      <c r="B11" s="825">
        <v>2</v>
      </c>
      <c r="C11" s="627" t="s">
        <v>354</v>
      </c>
      <c r="D11" s="861">
        <v>0</v>
      </c>
      <c r="E11" s="861"/>
      <c r="F11" s="861"/>
      <c r="G11" s="861"/>
      <c r="H11" s="861"/>
      <c r="I11" s="861"/>
      <c r="J11" s="861"/>
      <c r="K11" s="861"/>
      <c r="L11" s="861"/>
      <c r="M11" s="861"/>
      <c r="N11" s="861"/>
      <c r="O11" s="861"/>
      <c r="P11" s="814"/>
      <c r="Q11" s="814"/>
    </row>
    <row r="12" spans="1:19" s="224" customFormat="1" ht="20.100000000000001" customHeight="1">
      <c r="B12" s="825">
        <v>3</v>
      </c>
      <c r="C12" s="627" t="s">
        <v>360</v>
      </c>
      <c r="D12" s="1317">
        <v>14425210.947799999</v>
      </c>
      <c r="E12" s="1318">
        <v>2.8759215036177361E-2</v>
      </c>
      <c r="F12" s="1318">
        <v>0.2779019715265505</v>
      </c>
      <c r="G12" s="1318">
        <v>0.18385001258054187</v>
      </c>
      <c r="H12" s="1318">
        <v>0</v>
      </c>
      <c r="I12" s="1318">
        <v>9.4051958946008651E-2</v>
      </c>
      <c r="J12" s="1318">
        <v>0</v>
      </c>
      <c r="K12" s="1318">
        <v>0</v>
      </c>
      <c r="L12" s="1318">
        <v>0</v>
      </c>
      <c r="M12" s="1318">
        <v>0</v>
      </c>
      <c r="N12" s="1318">
        <v>0</v>
      </c>
      <c r="O12" s="1318">
        <v>0</v>
      </c>
      <c r="P12" s="1317">
        <v>11341650.448749501</v>
      </c>
      <c r="Q12" s="1317">
        <v>11229356.87995</v>
      </c>
    </row>
    <row r="13" spans="1:19" s="224" customFormat="1" ht="20.100000000000001" customHeight="1">
      <c r="B13" s="825" t="s">
        <v>655</v>
      </c>
      <c r="C13" s="627" t="s">
        <v>669</v>
      </c>
      <c r="D13" s="1329">
        <v>5581217.8443099996</v>
      </c>
      <c r="E13" s="1330">
        <v>2.6787868092700052E-2</v>
      </c>
      <c r="F13" s="1330">
        <v>0.44879828963022156</v>
      </c>
      <c r="G13" s="1330">
        <v>0.2860635115161651</v>
      </c>
      <c r="H13" s="1330">
        <v>0</v>
      </c>
      <c r="I13" s="1330">
        <v>0.16273477811405643</v>
      </c>
      <c r="J13" s="1330">
        <v>0</v>
      </c>
      <c r="K13" s="1330">
        <v>0</v>
      </c>
      <c r="L13" s="1330">
        <v>0</v>
      </c>
      <c r="M13" s="1330">
        <v>0</v>
      </c>
      <c r="N13" s="1330">
        <v>0</v>
      </c>
      <c r="O13" s="1330">
        <v>0</v>
      </c>
      <c r="P13" s="876">
        <v>4132893.0791267003</v>
      </c>
      <c r="Q13" s="1329">
        <v>4091973.3456700002</v>
      </c>
    </row>
    <row r="14" spans="1:19" s="224" customFormat="1" ht="24">
      <c r="B14" s="825" t="s">
        <v>656</v>
      </c>
      <c r="C14" s="627" t="s">
        <v>670</v>
      </c>
      <c r="D14" s="1329">
        <v>916076.99639999995</v>
      </c>
      <c r="E14" s="1330">
        <v>0</v>
      </c>
      <c r="F14" s="1330">
        <v>0</v>
      </c>
      <c r="G14" s="1330">
        <v>0</v>
      </c>
      <c r="H14" s="1330">
        <v>0</v>
      </c>
      <c r="I14" s="1330">
        <v>0</v>
      </c>
      <c r="J14" s="1330">
        <v>0</v>
      </c>
      <c r="K14" s="1330">
        <v>0</v>
      </c>
      <c r="L14" s="1330">
        <v>0</v>
      </c>
      <c r="M14" s="1330">
        <v>0</v>
      </c>
      <c r="N14" s="1330">
        <v>0</v>
      </c>
      <c r="O14" s="1330">
        <v>0</v>
      </c>
      <c r="P14" s="876">
        <v>783198.20250859996</v>
      </c>
      <c r="Q14" s="1329">
        <v>775443.76486</v>
      </c>
    </row>
    <row r="15" spans="1:19" s="224" customFormat="1" ht="20.100000000000001" customHeight="1">
      <c r="B15" s="825" t="s">
        <v>688</v>
      </c>
      <c r="C15" s="627" t="s">
        <v>689</v>
      </c>
      <c r="D15" s="1329">
        <v>7927916.1070900001</v>
      </c>
      <c r="E15" s="1330">
        <v>3.3470184673459955E-2</v>
      </c>
      <c r="F15" s="1330">
        <v>0.18970351340562269</v>
      </c>
      <c r="G15" s="1330">
        <v>0.13313617663109029</v>
      </c>
      <c r="H15" s="1330">
        <v>0</v>
      </c>
      <c r="I15" s="1330">
        <v>5.6567336774532413E-2</v>
      </c>
      <c r="J15" s="1330">
        <v>0</v>
      </c>
      <c r="K15" s="1330">
        <v>0</v>
      </c>
      <c r="L15" s="1330">
        <v>0</v>
      </c>
      <c r="M15" s="1330">
        <v>0</v>
      </c>
      <c r="N15" s="1330">
        <v>0</v>
      </c>
      <c r="O15" s="1330">
        <v>0</v>
      </c>
      <c r="P15" s="876">
        <v>6425559.1671142001</v>
      </c>
      <c r="Q15" s="1329">
        <v>6361939.7694199998</v>
      </c>
    </row>
    <row r="16" spans="1:19" s="224" customFormat="1" ht="20.100000000000001" customHeight="1">
      <c r="B16" s="825">
        <v>4</v>
      </c>
      <c r="C16" s="627" t="s">
        <v>621</v>
      </c>
      <c r="D16" s="1317">
        <v>30793541.965999998</v>
      </c>
      <c r="E16" s="1318">
        <v>1.2664973743540421E-2</v>
      </c>
      <c r="F16" s="1318">
        <v>0.83087371296324752</v>
      </c>
      <c r="G16" s="1318">
        <v>0.82479461780989716</v>
      </c>
      <c r="H16" s="1318">
        <v>0</v>
      </c>
      <c r="I16" s="1318">
        <v>6.0790951533503113E-3</v>
      </c>
      <c r="J16" s="1318">
        <v>0</v>
      </c>
      <c r="K16" s="1318">
        <v>0</v>
      </c>
      <c r="L16" s="1318">
        <v>0</v>
      </c>
      <c r="M16" s="1318">
        <v>0</v>
      </c>
      <c r="N16" s="1318">
        <v>0</v>
      </c>
      <c r="O16" s="1318">
        <v>0</v>
      </c>
      <c r="P16" s="1317">
        <v>6024333.579085201</v>
      </c>
      <c r="Q16" s="1317">
        <v>5906209.3912599999</v>
      </c>
    </row>
    <row r="17" spans="2:17" s="224" customFormat="1" ht="20.100000000000001" customHeight="1">
      <c r="B17" s="825" t="s">
        <v>657</v>
      </c>
      <c r="C17" s="627" t="s">
        <v>910</v>
      </c>
      <c r="D17" s="1329">
        <v>1359214.2848099999</v>
      </c>
      <c r="E17" s="1330">
        <v>2.2736895753210848E-3</v>
      </c>
      <c r="F17" s="1330">
        <v>0.99350441686151503</v>
      </c>
      <c r="G17" s="1330">
        <v>0.98854654523280272</v>
      </c>
      <c r="H17" s="1330">
        <v>0</v>
      </c>
      <c r="I17" s="1330">
        <v>4.9578716287123166E-3</v>
      </c>
      <c r="J17" s="1330">
        <v>0</v>
      </c>
      <c r="K17" s="1330">
        <v>0</v>
      </c>
      <c r="L17" s="1330">
        <v>0</v>
      </c>
      <c r="M17" s="1330">
        <v>0</v>
      </c>
      <c r="N17" s="1330">
        <v>0</v>
      </c>
      <c r="O17" s="1330">
        <v>0</v>
      </c>
      <c r="P17" s="876">
        <v>201206.46258660004</v>
      </c>
      <c r="Q17" s="1329">
        <v>197261.23783000003</v>
      </c>
    </row>
    <row r="18" spans="2:17" s="224" customFormat="1" ht="20.100000000000001" customHeight="1">
      <c r="B18" s="825" t="s">
        <v>658</v>
      </c>
      <c r="C18" s="627" t="s">
        <v>911</v>
      </c>
      <c r="D18" s="1329">
        <v>24140532.597939998</v>
      </c>
      <c r="E18" s="1330">
        <v>4.5285667686275011E-4</v>
      </c>
      <c r="F18" s="1330">
        <v>0.98764568567325439</v>
      </c>
      <c r="G18" s="1330">
        <v>0.98741767081493825</v>
      </c>
      <c r="H18" s="1330">
        <v>0</v>
      </c>
      <c r="I18" s="1330">
        <v>2.2801485831632859E-4</v>
      </c>
      <c r="J18" s="1330">
        <v>0</v>
      </c>
      <c r="K18" s="1330">
        <v>0</v>
      </c>
      <c r="L18" s="1330">
        <v>0</v>
      </c>
      <c r="M18" s="1330">
        <v>0</v>
      </c>
      <c r="N18" s="1330">
        <v>0</v>
      </c>
      <c r="O18" s="1330">
        <v>0</v>
      </c>
      <c r="P18" s="876">
        <v>4179167.2957800003</v>
      </c>
      <c r="Q18" s="1329">
        <v>4097222.8390000002</v>
      </c>
    </row>
    <row r="19" spans="2:17" s="224" customFormat="1" ht="20.100000000000001" customHeight="1">
      <c r="B19" s="825" t="s">
        <v>659</v>
      </c>
      <c r="C19" s="627" t="s">
        <v>660</v>
      </c>
      <c r="D19" s="1329">
        <v>1517459.69068</v>
      </c>
      <c r="E19" s="1330">
        <v>0</v>
      </c>
      <c r="F19" s="1330">
        <v>0</v>
      </c>
      <c r="G19" s="1330">
        <v>0</v>
      </c>
      <c r="H19" s="1330">
        <v>0</v>
      </c>
      <c r="I19" s="1330">
        <v>0</v>
      </c>
      <c r="J19" s="1330">
        <v>0</v>
      </c>
      <c r="K19" s="1330">
        <v>0</v>
      </c>
      <c r="L19" s="1330">
        <v>0</v>
      </c>
      <c r="M19" s="1330">
        <v>0</v>
      </c>
      <c r="N19" s="1330">
        <v>0</v>
      </c>
      <c r="O19" s="1330">
        <v>0</v>
      </c>
      <c r="P19" s="876">
        <v>521883.11431139999</v>
      </c>
      <c r="Q19" s="1329">
        <v>511650.11206999997</v>
      </c>
    </row>
    <row r="20" spans="2:17" s="224" customFormat="1" ht="20.100000000000001" customHeight="1">
      <c r="B20" s="825" t="s">
        <v>661</v>
      </c>
      <c r="C20" s="627" t="s">
        <v>662</v>
      </c>
      <c r="D20" s="1329">
        <v>1726301.3330699999</v>
      </c>
      <c r="E20" s="1330">
        <v>6.5301948489794093E-2</v>
      </c>
      <c r="F20" s="1330">
        <v>0.17018832712567153</v>
      </c>
      <c r="G20" s="1330">
        <v>9.1761904996209995E-2</v>
      </c>
      <c r="H20" s="1330">
        <v>0</v>
      </c>
      <c r="I20" s="1330">
        <v>7.8426422129461534E-2</v>
      </c>
      <c r="J20" s="1330">
        <v>0</v>
      </c>
      <c r="K20" s="1330">
        <v>0</v>
      </c>
      <c r="L20" s="1330">
        <v>0</v>
      </c>
      <c r="M20" s="1330">
        <v>0</v>
      </c>
      <c r="N20" s="1330">
        <v>0</v>
      </c>
      <c r="O20" s="1330">
        <v>0</v>
      </c>
      <c r="P20" s="876">
        <v>479394.40465739998</v>
      </c>
      <c r="Q20" s="1329">
        <v>469994.51436999999</v>
      </c>
    </row>
    <row r="21" spans="2:17" s="224" customFormat="1" ht="20.100000000000001" customHeight="1">
      <c r="B21" s="826" t="s">
        <v>663</v>
      </c>
      <c r="C21" s="629" t="s">
        <v>690</v>
      </c>
      <c r="D21" s="1331">
        <v>2050034.0595</v>
      </c>
      <c r="E21" s="1332">
        <v>0.1284105138644405</v>
      </c>
      <c r="F21" s="1332">
        <v>4.8326000488090916E-2</v>
      </c>
      <c r="G21" s="1332">
        <v>2.9025821348798914E-2</v>
      </c>
      <c r="H21" s="1332">
        <v>0</v>
      </c>
      <c r="I21" s="1332">
        <v>1.9300179139292002E-2</v>
      </c>
      <c r="J21" s="1332">
        <v>0</v>
      </c>
      <c r="K21" s="1332">
        <v>0</v>
      </c>
      <c r="L21" s="1332">
        <v>0</v>
      </c>
      <c r="M21" s="1332">
        <v>0</v>
      </c>
      <c r="N21" s="1332">
        <v>0</v>
      </c>
      <c r="O21" s="1332">
        <v>0</v>
      </c>
      <c r="P21" s="877">
        <v>642682.30174979998</v>
      </c>
      <c r="Q21" s="1331">
        <v>630080.68799000001</v>
      </c>
    </row>
    <row r="22" spans="2:17" s="224" customFormat="1" ht="20.100000000000001" customHeight="1" thickBot="1">
      <c r="B22" s="827">
        <v>5</v>
      </c>
      <c r="C22" s="279" t="s">
        <v>40</v>
      </c>
      <c r="D22" s="1075">
        <v>45218752.91381</v>
      </c>
      <c r="E22" s="1333">
        <v>1.7799189323157855E-2</v>
      </c>
      <c r="F22" s="1333">
        <v>0.65447048411703901</v>
      </c>
      <c r="G22" s="1333">
        <v>0.62032721124697987</v>
      </c>
      <c r="H22" s="1333">
        <v>0</v>
      </c>
      <c r="I22" s="1333">
        <v>3.4143272870059214E-2</v>
      </c>
      <c r="J22" s="1333">
        <v>0</v>
      </c>
      <c r="K22" s="1333">
        <v>0</v>
      </c>
      <c r="L22" s="1333">
        <v>0</v>
      </c>
      <c r="M22" s="1333">
        <v>0</v>
      </c>
      <c r="N22" s="1333">
        <v>0</v>
      </c>
      <c r="O22" s="1333">
        <v>0</v>
      </c>
      <c r="P22" s="1075">
        <v>17365984.027834702</v>
      </c>
      <c r="Q22" s="1075">
        <v>17135566.271200001</v>
      </c>
    </row>
    <row r="23" spans="2:17" s="143" customFormat="1" ht="12.75"/>
    <row r="24" spans="2:17" s="143" customFormat="1" ht="12.75"/>
    <row r="25" spans="2:17" s="143" customFormat="1" ht="12.75"/>
    <row r="26" spans="2:17" s="143" customFormat="1" ht="12.75"/>
    <row r="27" spans="2:17" s="143" customFormat="1" ht="12.75"/>
  </sheetData>
  <mergeCells count="13">
    <mergeCell ref="B5:C9"/>
    <mergeCell ref="D5:D7"/>
    <mergeCell ref="E5:O5"/>
    <mergeCell ref="P5:Q5"/>
    <mergeCell ref="E6:M6"/>
    <mergeCell ref="N6:O6"/>
    <mergeCell ref="P6:P8"/>
    <mergeCell ref="Q6:Q8"/>
    <mergeCell ref="E7:E8"/>
    <mergeCell ref="F7:F8"/>
    <mergeCell ref="J7:J8"/>
    <mergeCell ref="N7:N8"/>
    <mergeCell ref="O7:O8"/>
  </mergeCells>
  <hyperlinks>
    <hyperlink ref="S1" location="Índice!A1" display="Voltar ao Índice" xr:uid="{42EE0894-DABC-4149-9CC6-63BCF1BF0C01}"/>
  </hyperlinks>
  <pageMargins left="0.70866141732283472" right="0.70866141732283472" top="0.74803149606299213" bottom="0.74803149606299213" header="0.31496062992125984" footer="0.31496062992125984"/>
  <pageSetup paperSize="9" scale="46" fitToHeight="0" orientation="landscape" r:id="rId1"/>
  <headerFooter>
    <oddHeader>&amp;CPT
Anexo XXI</oddHeader>
    <oddFooter>&amp;C&amp;P</oddFooter>
  </headerFooter>
  <ignoredErrors>
    <ignoredError sqref="B13:B22"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F29BB-F41C-4DD9-AAA7-20E218C5EE41}">
  <sheetPr>
    <pageSetUpPr fitToPage="1"/>
  </sheetPr>
  <dimension ref="B1:F18"/>
  <sheetViews>
    <sheetView showGridLines="0" zoomScale="90" zoomScaleNormal="90" zoomScalePageLayoutView="80" workbookViewId="0">
      <selection activeCell="J2" sqref="J2"/>
    </sheetView>
  </sheetViews>
  <sheetFormatPr defaultColWidth="9.140625" defaultRowHeight="14.25"/>
  <cols>
    <col min="1" max="1" width="4.7109375" style="5" customWidth="1"/>
    <col min="2" max="2" width="3.5703125" style="5" customWidth="1"/>
    <col min="3" max="3" width="65" style="5" customWidth="1"/>
    <col min="4" max="4" width="44.28515625" style="5" customWidth="1"/>
    <col min="5" max="5" width="4.7109375" style="5" customWidth="1"/>
    <col min="6" max="6" width="17" style="5" customWidth="1"/>
    <col min="7" max="16384" width="9.140625" style="5"/>
  </cols>
  <sheetData>
    <row r="1" spans="2:6" ht="36" customHeight="1">
      <c r="B1" s="1522" t="s">
        <v>640</v>
      </c>
      <c r="C1" s="1522"/>
      <c r="D1" s="1522"/>
      <c r="F1" s="76" t="s">
        <v>917</v>
      </c>
    </row>
    <row r="2" spans="2:6" ht="15.95" customHeight="1">
      <c r="B2" s="172" t="s">
        <v>1098</v>
      </c>
      <c r="F2" s="155"/>
    </row>
    <row r="4" spans="2:6" s="143" customFormat="1" ht="20.100000000000001" customHeight="1">
      <c r="B4" s="82"/>
      <c r="C4" s="385"/>
      <c r="D4" s="386" t="s">
        <v>691</v>
      </c>
    </row>
    <row r="5" spans="2:6" s="143" customFormat="1" ht="20.100000000000001" customHeight="1" thickBot="1">
      <c r="C5" s="385"/>
      <c r="D5" s="363" t="s">
        <v>4</v>
      </c>
    </row>
    <row r="6" spans="2:6" s="143" customFormat="1" ht="20.100000000000001" customHeight="1">
      <c r="B6" s="828">
        <v>1</v>
      </c>
      <c r="C6" s="829" t="s">
        <v>692</v>
      </c>
      <c r="D6" s="1484">
        <v>22225.373199999998</v>
      </c>
    </row>
    <row r="7" spans="2:6" s="143" customFormat="1" ht="20.100000000000001" customHeight="1">
      <c r="B7" s="830">
        <v>2</v>
      </c>
      <c r="C7" s="831" t="s">
        <v>693</v>
      </c>
      <c r="D7" s="1329">
        <v>-179.91979000000001</v>
      </c>
    </row>
    <row r="8" spans="2:6" s="143" customFormat="1" ht="20.100000000000001" customHeight="1">
      <c r="B8" s="830">
        <v>3</v>
      </c>
      <c r="C8" s="831" t="s">
        <v>694</v>
      </c>
      <c r="D8" s="1329">
        <v>0</v>
      </c>
    </row>
    <row r="9" spans="2:6" s="143" customFormat="1" ht="20.100000000000001" customHeight="1">
      <c r="B9" s="830">
        <v>4</v>
      </c>
      <c r="C9" s="831" t="s">
        <v>695</v>
      </c>
      <c r="D9" s="1329">
        <v>0</v>
      </c>
    </row>
    <row r="10" spans="2:6" s="143" customFormat="1" ht="20.100000000000001" customHeight="1">
      <c r="B10" s="830">
        <v>5</v>
      </c>
      <c r="C10" s="831" t="s">
        <v>696</v>
      </c>
      <c r="D10" s="1329">
        <v>0</v>
      </c>
    </row>
    <row r="11" spans="2:6" s="143" customFormat="1" ht="20.100000000000001" customHeight="1">
      <c r="B11" s="830">
        <v>6</v>
      </c>
      <c r="C11" s="831" t="s">
        <v>697</v>
      </c>
      <c r="D11" s="1329">
        <v>0</v>
      </c>
    </row>
    <row r="12" spans="2:6" s="143" customFormat="1" ht="20.100000000000001" customHeight="1">
      <c r="B12" s="830">
        <v>7</v>
      </c>
      <c r="C12" s="831" t="s">
        <v>698</v>
      </c>
      <c r="D12" s="1329">
        <v>41.511540000000004</v>
      </c>
    </row>
    <row r="13" spans="2:6" s="143" customFormat="1" ht="20.100000000000001" customHeight="1">
      <c r="B13" s="832">
        <v>8</v>
      </c>
      <c r="C13" s="833" t="s">
        <v>699</v>
      </c>
      <c r="D13" s="1331">
        <v>174.08192000000003</v>
      </c>
    </row>
    <row r="14" spans="2:6" s="143" customFormat="1" ht="20.100000000000001" customHeight="1" thickBot="1">
      <c r="B14" s="834">
        <v>9</v>
      </c>
      <c r="C14" s="835" t="s">
        <v>700</v>
      </c>
      <c r="D14" s="1379">
        <v>22261.046870000002</v>
      </c>
    </row>
    <row r="15" spans="2:6" s="143" customFormat="1" ht="12.75">
      <c r="D15" s="4"/>
    </row>
    <row r="16" spans="2:6" s="143" customFormat="1" ht="12.75"/>
    <row r="17" spans="4:4" s="143" customFormat="1" ht="12.75"/>
    <row r="18" spans="4:4">
      <c r="D18" s="271"/>
    </row>
  </sheetData>
  <mergeCells count="1">
    <mergeCell ref="B1:D1"/>
  </mergeCells>
  <hyperlinks>
    <hyperlink ref="F1" location="Índice!A1" display="Voltar ao Índice" xr:uid="{11FD4C42-25A4-4270-AA7E-082C217412FC}"/>
  </hyperlinks>
  <pageMargins left="0.70866141732283472" right="0.70866141732283472" top="0.74803149606299213" bottom="0.74803149606299213" header="0.31496062992125984" footer="0.31496062992125984"/>
  <pageSetup paperSize="9" scale="89" fitToHeight="0" orientation="landscape" r:id="rId1"/>
  <headerFooter>
    <oddHeader>&amp;CPT
Anexo XXI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609C4-A78F-4D29-B91A-B53FB95F9778}">
  <sheetPr>
    <pageSetUpPr fitToPage="1"/>
  </sheetPr>
  <dimension ref="A1:K155"/>
  <sheetViews>
    <sheetView showGridLines="0" zoomScale="90" zoomScaleNormal="90" zoomScaleSheetLayoutView="100" zoomScalePageLayoutView="60" workbookViewId="0">
      <selection activeCell="J2" sqref="J2"/>
    </sheetView>
  </sheetViews>
  <sheetFormatPr defaultColWidth="11.5703125" defaultRowHeight="14.25"/>
  <cols>
    <col min="1" max="1" width="4.7109375" style="5" customWidth="1"/>
    <col min="2" max="2" width="14.85546875" style="5" customWidth="1"/>
    <col min="3" max="3" width="17.28515625" style="5" bestFit="1" customWidth="1"/>
    <col min="4" max="7" width="20.7109375" style="5" customWidth="1"/>
    <col min="8" max="9" width="16.7109375" style="5" customWidth="1"/>
    <col min="10" max="10" width="4.7109375" style="5" customWidth="1"/>
    <col min="11" max="11" width="14.5703125" style="5" customWidth="1"/>
    <col min="12" max="16384" width="11.5703125" style="5"/>
  </cols>
  <sheetData>
    <row r="1" spans="1:11" ht="18.75" customHeight="1">
      <c r="B1" s="3" t="s">
        <v>1683</v>
      </c>
      <c r="C1" s="10"/>
      <c r="D1" s="10"/>
      <c r="E1" s="10"/>
      <c r="F1" s="10"/>
      <c r="G1" s="10"/>
      <c r="H1" s="10"/>
      <c r="K1" s="76" t="s">
        <v>917</v>
      </c>
    </row>
    <row r="2" spans="1:11" ht="18.75">
      <c r="B2" s="138"/>
      <c r="C2" s="10"/>
      <c r="D2" s="10"/>
      <c r="E2" s="10"/>
      <c r="F2" s="10"/>
      <c r="G2" s="10"/>
      <c r="H2" s="10"/>
    </row>
    <row r="3" spans="1:11" ht="21" thickBot="1">
      <c r="B3" s="614" t="s">
        <v>641</v>
      </c>
      <c r="C3" s="89"/>
      <c r="D3" s="26"/>
      <c r="E3" s="26"/>
      <c r="F3" s="26"/>
      <c r="G3" s="26"/>
      <c r="H3" s="26"/>
    </row>
    <row r="4" spans="1:11" s="69" customFormat="1" ht="15" customHeight="1">
      <c r="B4" s="1575" t="s">
        <v>1455</v>
      </c>
      <c r="C4" s="1575" t="s">
        <v>642</v>
      </c>
      <c r="D4" s="1576" t="s">
        <v>1456</v>
      </c>
      <c r="E4" s="1576"/>
      <c r="F4" s="1532" t="s">
        <v>1457</v>
      </c>
      <c r="G4" s="1532" t="s">
        <v>1458</v>
      </c>
      <c r="H4" s="1532" t="s">
        <v>1459</v>
      </c>
      <c r="I4" s="1532" t="s">
        <v>1460</v>
      </c>
    </row>
    <row r="5" spans="1:11" s="69" customFormat="1" ht="51">
      <c r="B5" s="1549"/>
      <c r="C5" s="1549"/>
      <c r="D5" s="1044"/>
      <c r="E5" s="1045" t="s">
        <v>1461</v>
      </c>
      <c r="F5" s="1533"/>
      <c r="G5" s="1533" t="s">
        <v>1462</v>
      </c>
      <c r="H5" s="1533"/>
      <c r="I5" s="1533"/>
    </row>
    <row r="6" spans="1:11" s="499" customFormat="1" ht="20.100000000000001" customHeight="1" thickBot="1">
      <c r="A6" s="69"/>
      <c r="B6" s="1000" t="s">
        <v>1104</v>
      </c>
      <c r="C6" s="607" t="s">
        <v>5</v>
      </c>
      <c r="D6" s="520" t="s">
        <v>6</v>
      </c>
      <c r="E6" s="520" t="s">
        <v>41</v>
      </c>
      <c r="F6" s="520" t="s">
        <v>42</v>
      </c>
      <c r="G6" s="520" t="s">
        <v>96</v>
      </c>
      <c r="H6" s="520" t="s">
        <v>97</v>
      </c>
      <c r="I6" s="520" t="s">
        <v>98</v>
      </c>
      <c r="J6" s="69"/>
    </row>
    <row r="7" spans="1:11" s="499" customFormat="1" ht="15" customHeight="1">
      <c r="A7" s="69"/>
      <c r="B7" s="1572"/>
      <c r="C7" s="608" t="s">
        <v>1463</v>
      </c>
      <c r="D7" s="1288">
        <v>152</v>
      </c>
      <c r="E7" s="1288">
        <v>0</v>
      </c>
      <c r="F7" s="1289">
        <v>0</v>
      </c>
      <c r="G7" s="1289">
        <v>5.0000000000000001E-4</v>
      </c>
      <c r="H7" s="1289">
        <v>8.0000000000000004E-4</v>
      </c>
      <c r="I7" s="1289">
        <v>2.5999999999999999E-3</v>
      </c>
      <c r="J7" s="69"/>
    </row>
    <row r="8" spans="1:11" s="499" customFormat="1" ht="15" customHeight="1">
      <c r="A8" s="69"/>
      <c r="B8" s="1573"/>
      <c r="C8" s="609" t="s">
        <v>1464</v>
      </c>
      <c r="D8" s="876">
        <v>7</v>
      </c>
      <c r="E8" s="876">
        <v>0</v>
      </c>
      <c r="F8" s="1290">
        <v>0</v>
      </c>
      <c r="G8" s="1290">
        <v>5.0000000000000001E-4</v>
      </c>
      <c r="H8" s="1290">
        <v>5.0000000000000001E-4</v>
      </c>
      <c r="I8" s="1290">
        <v>0</v>
      </c>
      <c r="J8" s="69"/>
    </row>
    <row r="9" spans="1:11" s="499" customFormat="1" ht="15" customHeight="1">
      <c r="A9" s="69"/>
      <c r="B9" s="1573"/>
      <c r="C9" s="609" t="s">
        <v>1465</v>
      </c>
      <c r="D9" s="876">
        <v>145</v>
      </c>
      <c r="E9" s="876">
        <v>0</v>
      </c>
      <c r="F9" s="1290">
        <v>0</v>
      </c>
      <c r="G9" s="1290">
        <v>1E-3</v>
      </c>
      <c r="H9" s="1290">
        <v>1E-3</v>
      </c>
      <c r="I9" s="1290">
        <v>2.8E-3</v>
      </c>
      <c r="J9" s="69"/>
    </row>
    <row r="10" spans="1:11" s="499" customFormat="1" ht="15" customHeight="1">
      <c r="A10" s="69"/>
      <c r="B10" s="1573"/>
      <c r="C10" s="611" t="s">
        <v>1466</v>
      </c>
      <c r="D10" s="876">
        <v>722</v>
      </c>
      <c r="E10" s="876">
        <v>0</v>
      </c>
      <c r="F10" s="1290">
        <v>0</v>
      </c>
      <c r="G10" s="1290">
        <v>2E-3</v>
      </c>
      <c r="H10" s="1290">
        <v>2E-3</v>
      </c>
      <c r="I10" s="1290">
        <v>0</v>
      </c>
      <c r="J10" s="69"/>
    </row>
    <row r="11" spans="1:11" s="499" customFormat="1" ht="15" customHeight="1">
      <c r="A11" s="69"/>
      <c r="B11" s="1573"/>
      <c r="C11" s="611" t="s">
        <v>1467</v>
      </c>
      <c r="D11" s="876">
        <v>1537</v>
      </c>
      <c r="E11" s="876">
        <v>0</v>
      </c>
      <c r="F11" s="1290">
        <v>0</v>
      </c>
      <c r="G11" s="1290">
        <v>4.0000000000000001E-3</v>
      </c>
      <c r="H11" s="1290">
        <v>4.0000000000000001E-3</v>
      </c>
      <c r="I11" s="1290">
        <v>2.0000000000000001E-4</v>
      </c>
      <c r="J11" s="69"/>
    </row>
    <row r="12" spans="1:11" s="499" customFormat="1" ht="15" customHeight="1">
      <c r="A12" s="69"/>
      <c r="B12" s="1573"/>
      <c r="C12" s="611" t="s">
        <v>1468</v>
      </c>
      <c r="D12" s="876">
        <v>1668</v>
      </c>
      <c r="E12" s="876">
        <v>4</v>
      </c>
      <c r="F12" s="1290">
        <v>2.3999999999999998E-3</v>
      </c>
      <c r="G12" s="1290">
        <v>7.0000000000000001E-3</v>
      </c>
      <c r="H12" s="1290">
        <v>7.0000000000000001E-3</v>
      </c>
      <c r="I12" s="1290">
        <v>5.0000000000000001E-4</v>
      </c>
      <c r="J12" s="69"/>
    </row>
    <row r="13" spans="1:11" s="499" customFormat="1" ht="15" customHeight="1">
      <c r="A13" s="69"/>
      <c r="B13" s="1573"/>
      <c r="C13" s="611" t="s">
        <v>1469</v>
      </c>
      <c r="D13" s="876">
        <v>3466</v>
      </c>
      <c r="E13" s="876">
        <v>10</v>
      </c>
      <c r="F13" s="1290">
        <v>2.8999999999999998E-3</v>
      </c>
      <c r="G13" s="1290">
        <v>1.7899999999999999E-2</v>
      </c>
      <c r="H13" s="1290">
        <v>1.7999999999999999E-2</v>
      </c>
      <c r="I13" s="1290">
        <v>1.6999999999999999E-3</v>
      </c>
      <c r="J13" s="69"/>
    </row>
    <row r="14" spans="1:11" s="499" customFormat="1" ht="15" customHeight="1">
      <c r="A14" s="69"/>
      <c r="B14" s="1573"/>
      <c r="C14" s="609" t="s">
        <v>1470</v>
      </c>
      <c r="D14" s="876">
        <v>1888</v>
      </c>
      <c r="E14" s="876">
        <v>2</v>
      </c>
      <c r="F14" s="1290">
        <v>1.1000000000000001E-3</v>
      </c>
      <c r="G14" s="1290">
        <v>1.29E-2</v>
      </c>
      <c r="H14" s="1290">
        <v>1.2999999999999999E-2</v>
      </c>
      <c r="I14" s="1290">
        <v>8.9999999999999998E-4</v>
      </c>
      <c r="J14" s="69"/>
    </row>
    <row r="15" spans="1:11" s="499" customFormat="1" ht="15" customHeight="1">
      <c r="A15" s="69"/>
      <c r="B15" s="1573"/>
      <c r="C15" s="609" t="s">
        <v>1471</v>
      </c>
      <c r="D15" s="876">
        <v>1578</v>
      </c>
      <c r="E15" s="876">
        <v>8</v>
      </c>
      <c r="F15" s="1290">
        <v>5.1000000000000004E-3</v>
      </c>
      <c r="G15" s="1290">
        <v>2.29E-2</v>
      </c>
      <c r="H15" s="1290">
        <v>2.3E-2</v>
      </c>
      <c r="I15" s="1290">
        <v>2.7000000000000001E-3</v>
      </c>
      <c r="J15" s="69"/>
    </row>
    <row r="16" spans="1:11" s="499" customFormat="1" ht="15" customHeight="1">
      <c r="A16" s="69"/>
      <c r="B16" s="1573"/>
      <c r="C16" s="611" t="s">
        <v>1472</v>
      </c>
      <c r="D16" s="876">
        <v>3433</v>
      </c>
      <c r="E16" s="876">
        <v>16</v>
      </c>
      <c r="F16" s="1290">
        <v>4.7000000000000002E-3</v>
      </c>
      <c r="G16" s="1290">
        <v>4.8099999999999997E-2</v>
      </c>
      <c r="H16" s="1290">
        <v>5.2299999999999999E-2</v>
      </c>
      <c r="I16" s="1290">
        <v>8.3999999999999995E-3</v>
      </c>
      <c r="J16" s="69"/>
    </row>
    <row r="17" spans="1:10" s="499" customFormat="1" ht="15" customHeight="1">
      <c r="A17" s="69"/>
      <c r="B17" s="1573"/>
      <c r="C17" s="609" t="s">
        <v>1473</v>
      </c>
      <c r="D17" s="876">
        <v>1447</v>
      </c>
      <c r="E17" s="876">
        <v>6</v>
      </c>
      <c r="F17" s="1290">
        <v>4.1000000000000003E-3</v>
      </c>
      <c r="G17" s="1290">
        <v>3.56E-2</v>
      </c>
      <c r="H17" s="1290">
        <v>3.6999999999999998E-2</v>
      </c>
      <c r="I17" s="1290">
        <v>6.1999999999999998E-3</v>
      </c>
      <c r="J17" s="69"/>
    </row>
    <row r="18" spans="1:10" s="499" customFormat="1" ht="15" customHeight="1">
      <c r="B18" s="1573"/>
      <c r="C18" s="609" t="s">
        <v>1474</v>
      </c>
      <c r="D18" s="876">
        <v>1986</v>
      </c>
      <c r="E18" s="876">
        <v>10</v>
      </c>
      <c r="F18" s="1290">
        <v>5.0000000000000001E-3</v>
      </c>
      <c r="G18" s="1290">
        <v>6.3700000000000007E-2</v>
      </c>
      <c r="H18" s="1290">
        <v>6.7599999999999993E-2</v>
      </c>
      <c r="I18" s="1290">
        <v>1.0200000000000001E-2</v>
      </c>
    </row>
    <row r="19" spans="1:10" s="499" customFormat="1" ht="15" customHeight="1">
      <c r="B19" s="1573"/>
      <c r="C19" s="611" t="s">
        <v>1475</v>
      </c>
      <c r="D19" s="876">
        <v>2959</v>
      </c>
      <c r="E19" s="876">
        <v>85</v>
      </c>
      <c r="F19" s="1290">
        <v>2.8799999999999999E-2</v>
      </c>
      <c r="G19" s="1290">
        <v>0.11899999999999999</v>
      </c>
      <c r="H19" s="1290">
        <v>0.28749999999999998</v>
      </c>
      <c r="I19" s="1290">
        <v>5.2699999999999997E-2</v>
      </c>
    </row>
    <row r="20" spans="1:10" s="499" customFormat="1" ht="15" customHeight="1">
      <c r="B20" s="1573"/>
      <c r="C20" s="609" t="s">
        <v>1476</v>
      </c>
      <c r="D20" s="876">
        <v>2816</v>
      </c>
      <c r="E20" s="876">
        <v>62</v>
      </c>
      <c r="F20" s="1290">
        <v>2.1999999999999999E-2</v>
      </c>
      <c r="G20" s="1290">
        <v>0.1148</v>
      </c>
      <c r="H20" s="1290">
        <v>0.115</v>
      </c>
      <c r="I20" s="1290">
        <v>3.5299999999999998E-2</v>
      </c>
    </row>
    <row r="21" spans="1:10" s="499" customFormat="1" ht="15" customHeight="1">
      <c r="B21" s="1573"/>
      <c r="C21" s="609" t="s">
        <v>1477</v>
      </c>
      <c r="D21" s="876">
        <v>0</v>
      </c>
      <c r="E21" s="876">
        <v>0</v>
      </c>
      <c r="F21" s="1290">
        <v>0</v>
      </c>
      <c r="G21" s="1290">
        <v>0</v>
      </c>
      <c r="H21" s="1290">
        <v>0</v>
      </c>
      <c r="I21" s="1290">
        <v>0.45090000000000002</v>
      </c>
    </row>
    <row r="22" spans="1:10" s="499" customFormat="1" ht="15" customHeight="1">
      <c r="B22" s="1573"/>
      <c r="C22" s="609" t="s">
        <v>1478</v>
      </c>
      <c r="D22" s="876">
        <v>143</v>
      </c>
      <c r="E22" s="876">
        <v>23</v>
      </c>
      <c r="F22" s="1290">
        <v>0.16200000000000001</v>
      </c>
      <c r="G22" s="1290">
        <v>0.5484</v>
      </c>
      <c r="H22" s="1290">
        <v>0.46</v>
      </c>
      <c r="I22" s="1290">
        <v>0.29520000000000002</v>
      </c>
    </row>
    <row r="23" spans="1:10" s="499" customFormat="1" ht="15" customHeight="1" thickBot="1">
      <c r="B23" s="1574"/>
      <c r="C23" s="612" t="s">
        <v>1479</v>
      </c>
      <c r="D23" s="878">
        <v>563</v>
      </c>
      <c r="E23" s="878">
        <v>0</v>
      </c>
      <c r="F23" s="1291">
        <v>0</v>
      </c>
      <c r="G23" s="1291">
        <v>1</v>
      </c>
      <c r="H23" s="1291">
        <v>1</v>
      </c>
      <c r="I23" s="1291">
        <v>0</v>
      </c>
    </row>
    <row r="25" spans="1:10" ht="16.5" thickBot="1">
      <c r="B25" s="614" t="s">
        <v>641</v>
      </c>
    </row>
    <row r="26" spans="1:10" s="69" customFormat="1" ht="15" customHeight="1">
      <c r="B26" s="1575" t="s">
        <v>1455</v>
      </c>
      <c r="C26" s="1575" t="s">
        <v>642</v>
      </c>
      <c r="D26" s="1576" t="s">
        <v>1456</v>
      </c>
      <c r="E26" s="1576"/>
      <c r="F26" s="1532" t="s">
        <v>1457</v>
      </c>
      <c r="G26" s="1532" t="s">
        <v>646</v>
      </c>
      <c r="H26" s="1532" t="s">
        <v>1459</v>
      </c>
      <c r="I26" s="1532" t="s">
        <v>1460</v>
      </c>
    </row>
    <row r="27" spans="1:10" s="69" customFormat="1" ht="51">
      <c r="B27" s="1549"/>
      <c r="C27" s="1549"/>
      <c r="D27" s="1044"/>
      <c r="E27" s="1045" t="s">
        <v>1461</v>
      </c>
      <c r="F27" s="1533"/>
      <c r="G27" s="1533"/>
      <c r="H27" s="1533"/>
      <c r="I27" s="1533"/>
    </row>
    <row r="28" spans="1:10" s="499" customFormat="1" ht="25.5" customHeight="1" thickBot="1">
      <c r="A28" s="69"/>
      <c r="B28" s="1000" t="s">
        <v>1126</v>
      </c>
      <c r="C28" s="607" t="s">
        <v>5</v>
      </c>
      <c r="D28" s="520" t="s">
        <v>6</v>
      </c>
      <c r="E28" s="520" t="s">
        <v>41</v>
      </c>
      <c r="F28" s="520" t="s">
        <v>42</v>
      </c>
      <c r="G28" s="520" t="s">
        <v>96</v>
      </c>
      <c r="H28" s="520" t="s">
        <v>97</v>
      </c>
      <c r="I28" s="520" t="s">
        <v>98</v>
      </c>
      <c r="J28" s="69"/>
    </row>
    <row r="29" spans="1:10" s="499" customFormat="1" ht="15" customHeight="1">
      <c r="A29" s="69"/>
      <c r="B29" s="1572"/>
      <c r="C29" s="608" t="s">
        <v>1463</v>
      </c>
      <c r="D29" s="1288">
        <v>167</v>
      </c>
      <c r="E29" s="1288">
        <v>0</v>
      </c>
      <c r="F29" s="1289">
        <v>0</v>
      </c>
      <c r="G29" s="1289">
        <v>1E-3</v>
      </c>
      <c r="H29" s="1289">
        <v>8.0000000000000004E-4</v>
      </c>
      <c r="I29" s="1289">
        <v>0</v>
      </c>
      <c r="J29" s="69"/>
    </row>
    <row r="30" spans="1:10" s="499" customFormat="1" ht="15" customHeight="1">
      <c r="A30" s="69"/>
      <c r="B30" s="1573"/>
      <c r="C30" s="609" t="s">
        <v>1464</v>
      </c>
      <c r="D30" s="876">
        <v>51</v>
      </c>
      <c r="E30" s="876">
        <v>0</v>
      </c>
      <c r="F30" s="1290">
        <v>0</v>
      </c>
      <c r="G30" s="1290">
        <v>5.0000000000000001E-4</v>
      </c>
      <c r="H30" s="1290">
        <v>5.0000000000000001E-4</v>
      </c>
      <c r="I30" s="1290">
        <v>0</v>
      </c>
      <c r="J30" s="69"/>
    </row>
    <row r="31" spans="1:10" s="499" customFormat="1" ht="15" customHeight="1">
      <c r="A31" s="69"/>
      <c r="B31" s="1573"/>
      <c r="C31" s="609" t="s">
        <v>1465</v>
      </c>
      <c r="D31" s="876">
        <v>116</v>
      </c>
      <c r="E31" s="876">
        <v>0</v>
      </c>
      <c r="F31" s="1290">
        <v>0</v>
      </c>
      <c r="G31" s="1290">
        <v>1E-3</v>
      </c>
      <c r="H31" s="1290">
        <v>1E-3</v>
      </c>
      <c r="I31" s="1290">
        <v>0</v>
      </c>
      <c r="J31" s="69"/>
    </row>
    <row r="32" spans="1:10" s="499" customFormat="1" ht="15" customHeight="1">
      <c r="A32" s="69"/>
      <c r="B32" s="1573"/>
      <c r="C32" s="611" t="s">
        <v>1466</v>
      </c>
      <c r="D32" s="876">
        <v>503</v>
      </c>
      <c r="E32" s="876">
        <v>0</v>
      </c>
      <c r="F32" s="1290">
        <v>0</v>
      </c>
      <c r="G32" s="1290">
        <v>2E-3</v>
      </c>
      <c r="H32" s="1290">
        <v>2E-3</v>
      </c>
      <c r="I32" s="1290">
        <v>0</v>
      </c>
      <c r="J32" s="69"/>
    </row>
    <row r="33" spans="1:10" s="499" customFormat="1" ht="15" customHeight="1">
      <c r="A33" s="69"/>
      <c r="B33" s="1573"/>
      <c r="C33" s="611" t="s">
        <v>1467</v>
      </c>
      <c r="D33" s="876">
        <v>480</v>
      </c>
      <c r="E33" s="876">
        <v>0</v>
      </c>
      <c r="F33" s="1290">
        <v>0</v>
      </c>
      <c r="G33" s="1290">
        <v>4.0000000000000001E-3</v>
      </c>
      <c r="H33" s="1290">
        <v>4.0000000000000001E-3</v>
      </c>
      <c r="I33" s="1290">
        <v>0</v>
      </c>
      <c r="J33" s="69"/>
    </row>
    <row r="34" spans="1:10" s="499" customFormat="1" ht="15" customHeight="1">
      <c r="A34" s="69"/>
      <c r="B34" s="1573"/>
      <c r="C34" s="611" t="s">
        <v>1468</v>
      </c>
      <c r="D34" s="876">
        <v>426</v>
      </c>
      <c r="E34" s="876">
        <v>0</v>
      </c>
      <c r="F34" s="1290">
        <v>0</v>
      </c>
      <c r="G34" s="1290">
        <v>7.0000000000000001E-3</v>
      </c>
      <c r="H34" s="1290">
        <v>7.0000000000000001E-3</v>
      </c>
      <c r="I34" s="1290">
        <v>5.9999999999999995E-4</v>
      </c>
      <c r="J34" s="69"/>
    </row>
    <row r="35" spans="1:10" s="499" customFormat="1" ht="15" customHeight="1">
      <c r="A35" s="69"/>
      <c r="B35" s="1573"/>
      <c r="C35" s="611" t="s">
        <v>1469</v>
      </c>
      <c r="D35" s="876">
        <v>647</v>
      </c>
      <c r="E35" s="876">
        <v>0</v>
      </c>
      <c r="F35" s="1290">
        <v>0</v>
      </c>
      <c r="G35" s="1290">
        <v>1.6799999999999999E-2</v>
      </c>
      <c r="H35" s="1290">
        <v>1.7999999999999999E-2</v>
      </c>
      <c r="I35" s="1290">
        <v>2.3999999999999998E-3</v>
      </c>
      <c r="J35" s="69"/>
    </row>
    <row r="36" spans="1:10" s="499" customFormat="1" ht="15" customHeight="1">
      <c r="A36" s="69"/>
      <c r="B36" s="1573"/>
      <c r="C36" s="609" t="s">
        <v>1470</v>
      </c>
      <c r="D36" s="876">
        <v>294</v>
      </c>
      <c r="E36" s="876">
        <v>0</v>
      </c>
      <c r="F36" s="1290">
        <v>0</v>
      </c>
      <c r="G36" s="1290">
        <v>1.2999999999999999E-2</v>
      </c>
      <c r="H36" s="1290">
        <v>1.2999999999999999E-2</v>
      </c>
      <c r="I36" s="1290">
        <v>1.6999999999999999E-3</v>
      </c>
      <c r="J36" s="69"/>
    </row>
    <row r="37" spans="1:10" s="499" customFormat="1" ht="15" customHeight="1">
      <c r="A37" s="69"/>
      <c r="B37" s="1573"/>
      <c r="C37" s="609" t="s">
        <v>1471</v>
      </c>
      <c r="D37" s="876">
        <v>353</v>
      </c>
      <c r="E37" s="876">
        <v>0</v>
      </c>
      <c r="F37" s="1290">
        <v>0</v>
      </c>
      <c r="G37" s="1290">
        <v>2.2700000000000001E-2</v>
      </c>
      <c r="H37" s="1290">
        <v>2.3E-2</v>
      </c>
      <c r="I37" s="1290">
        <v>3.5000000000000001E-3</v>
      </c>
      <c r="J37" s="69"/>
    </row>
    <row r="38" spans="1:10" s="499" customFormat="1" ht="15" customHeight="1">
      <c r="A38" s="69"/>
      <c r="B38" s="1573"/>
      <c r="C38" s="611" t="s">
        <v>1472</v>
      </c>
      <c r="D38" s="876">
        <v>843</v>
      </c>
      <c r="E38" s="876">
        <v>3</v>
      </c>
      <c r="F38" s="1290">
        <v>3.5999999999999999E-3</v>
      </c>
      <c r="G38" s="1290">
        <v>5.4899999999999997E-2</v>
      </c>
      <c r="H38" s="1290">
        <v>5.1499999999999997E-2</v>
      </c>
      <c r="I38" s="1290">
        <v>6.4999999999999997E-3</v>
      </c>
      <c r="J38" s="69"/>
    </row>
    <row r="39" spans="1:10" s="499" customFormat="1" ht="15" customHeight="1">
      <c r="A39" s="69"/>
      <c r="B39" s="1573"/>
      <c r="C39" s="609" t="s">
        <v>1473</v>
      </c>
      <c r="D39" s="876">
        <v>499</v>
      </c>
      <c r="E39" s="876">
        <v>0</v>
      </c>
      <c r="F39" s="1290">
        <v>0</v>
      </c>
      <c r="G39" s="1290">
        <v>3.6799999999999999E-2</v>
      </c>
      <c r="H39" s="1290">
        <v>3.6999999999999998E-2</v>
      </c>
      <c r="I39" s="1290">
        <v>6.8999999999999999E-3</v>
      </c>
      <c r="J39" s="69"/>
    </row>
    <row r="40" spans="1:10" s="499" customFormat="1" ht="15" customHeight="1">
      <c r="B40" s="1573"/>
      <c r="C40" s="609" t="s">
        <v>1474</v>
      </c>
      <c r="D40" s="876">
        <v>344</v>
      </c>
      <c r="E40" s="876">
        <v>3</v>
      </c>
      <c r="F40" s="1290">
        <v>8.6999999999999994E-3</v>
      </c>
      <c r="G40" s="1290">
        <v>6.7900000000000002E-2</v>
      </c>
      <c r="H40" s="1290">
        <v>6.6100000000000006E-2</v>
      </c>
      <c r="I40" s="1290">
        <v>6.4000000000000003E-3</v>
      </c>
    </row>
    <row r="41" spans="1:10" s="499" customFormat="1" ht="15" customHeight="1">
      <c r="B41" s="1573"/>
      <c r="C41" s="611" t="s">
        <v>1475</v>
      </c>
      <c r="D41" s="876">
        <v>265</v>
      </c>
      <c r="E41" s="876">
        <v>9</v>
      </c>
      <c r="F41" s="1290">
        <v>3.4000000000000002E-2</v>
      </c>
      <c r="G41" s="1290">
        <v>0.12620000000000001</v>
      </c>
      <c r="H41" s="1290">
        <v>0.28749999999999998</v>
      </c>
      <c r="I41" s="1290">
        <v>6.6199999999999995E-2</v>
      </c>
    </row>
    <row r="42" spans="1:10" s="499" customFormat="1" ht="15" customHeight="1">
      <c r="B42" s="1573"/>
      <c r="C42" s="609" t="s">
        <v>1476</v>
      </c>
      <c r="D42" s="876">
        <v>237</v>
      </c>
      <c r="E42" s="876">
        <v>5</v>
      </c>
      <c r="F42" s="1290">
        <v>2.1100000000000001E-2</v>
      </c>
      <c r="G42" s="1290">
        <v>0.1148</v>
      </c>
      <c r="H42" s="1290">
        <v>0.115</v>
      </c>
      <c r="I42" s="1290">
        <v>4.2500000000000003E-2</v>
      </c>
    </row>
    <row r="43" spans="1:10" s="499" customFormat="1" ht="15" customHeight="1">
      <c r="B43" s="1573"/>
      <c r="C43" s="609" t="s">
        <v>1477</v>
      </c>
      <c r="D43" s="876">
        <v>0</v>
      </c>
      <c r="E43" s="876">
        <v>0</v>
      </c>
      <c r="F43" s="1290">
        <v>0</v>
      </c>
      <c r="G43" s="1290">
        <v>0.23599999999999999</v>
      </c>
      <c r="H43" s="1290">
        <v>0</v>
      </c>
      <c r="I43" s="1290">
        <v>0.26250000000000001</v>
      </c>
    </row>
    <row r="44" spans="1:10" s="499" customFormat="1" ht="15" customHeight="1">
      <c r="B44" s="1573"/>
      <c r="C44" s="609" t="s">
        <v>1478</v>
      </c>
      <c r="D44" s="876">
        <v>28</v>
      </c>
      <c r="E44" s="876">
        <v>4</v>
      </c>
      <c r="F44" s="1290">
        <v>0.1429</v>
      </c>
      <c r="G44" s="1290">
        <v>0.50149999999999995</v>
      </c>
      <c r="H44" s="1290">
        <v>0.46</v>
      </c>
      <c r="I44" s="1290">
        <v>0.2984</v>
      </c>
    </row>
    <row r="45" spans="1:10" s="499" customFormat="1" ht="15" customHeight="1" thickBot="1">
      <c r="B45" s="1574"/>
      <c r="C45" s="612" t="s">
        <v>1479</v>
      </c>
      <c r="D45" s="878">
        <v>106</v>
      </c>
      <c r="E45" s="878">
        <v>0</v>
      </c>
      <c r="F45" s="1291">
        <v>0</v>
      </c>
      <c r="G45" s="1291">
        <v>1</v>
      </c>
      <c r="H45" s="1291">
        <v>1</v>
      </c>
      <c r="I45" s="1291">
        <v>0</v>
      </c>
    </row>
    <row r="47" spans="1:10" ht="16.5" thickBot="1">
      <c r="B47" s="614" t="s">
        <v>641</v>
      </c>
    </row>
    <row r="48" spans="1:10" s="69" customFormat="1" ht="15" customHeight="1">
      <c r="B48" s="1575" t="s">
        <v>1455</v>
      </c>
      <c r="C48" s="1575" t="s">
        <v>642</v>
      </c>
      <c r="D48" s="1576" t="s">
        <v>1456</v>
      </c>
      <c r="E48" s="1576"/>
      <c r="F48" s="1532" t="s">
        <v>1457</v>
      </c>
      <c r="G48" s="1532" t="s">
        <v>646</v>
      </c>
      <c r="H48" s="1532" t="s">
        <v>1459</v>
      </c>
      <c r="I48" s="1532" t="s">
        <v>1460</v>
      </c>
    </row>
    <row r="49" spans="1:10" s="69" customFormat="1" ht="51">
      <c r="B49" s="1549"/>
      <c r="C49" s="1549"/>
      <c r="D49" s="1044"/>
      <c r="E49" s="1045" t="s">
        <v>1461</v>
      </c>
      <c r="F49" s="1533"/>
      <c r="G49" s="1533"/>
      <c r="H49" s="1533"/>
      <c r="I49" s="1533"/>
    </row>
    <row r="50" spans="1:10" s="499" customFormat="1" ht="39" thickBot="1">
      <c r="A50" s="69"/>
      <c r="B50" s="1000" t="s">
        <v>1939</v>
      </c>
      <c r="C50" s="607" t="s">
        <v>5</v>
      </c>
      <c r="D50" s="520" t="s">
        <v>6</v>
      </c>
      <c r="E50" s="520" t="s">
        <v>41</v>
      </c>
      <c r="F50" s="520" t="s">
        <v>42</v>
      </c>
      <c r="G50" s="520" t="s">
        <v>96</v>
      </c>
      <c r="H50" s="520" t="s">
        <v>97</v>
      </c>
      <c r="I50" s="520" t="s">
        <v>98</v>
      </c>
      <c r="J50" s="69"/>
    </row>
    <row r="51" spans="1:10" s="499" customFormat="1" ht="15" customHeight="1">
      <c r="A51" s="69"/>
      <c r="B51" s="1572"/>
      <c r="C51" s="608" t="s">
        <v>1463</v>
      </c>
      <c r="D51" s="1288">
        <v>6228</v>
      </c>
      <c r="E51" s="1288">
        <v>5</v>
      </c>
      <c r="F51" s="1289">
        <v>8.0000000000000004E-4</v>
      </c>
      <c r="G51" s="1289">
        <v>1E-3</v>
      </c>
      <c r="H51" s="1289">
        <v>8.0000000000000004E-4</v>
      </c>
      <c r="I51" s="1289">
        <v>2.9999999999999997E-4</v>
      </c>
      <c r="J51" s="69"/>
    </row>
    <row r="52" spans="1:10" s="499" customFormat="1" ht="15" customHeight="1">
      <c r="A52" s="69"/>
      <c r="B52" s="1573"/>
      <c r="C52" s="609" t="s">
        <v>1464</v>
      </c>
      <c r="D52" s="876">
        <v>79</v>
      </c>
      <c r="E52" s="876">
        <v>0</v>
      </c>
      <c r="F52" s="1290">
        <v>0</v>
      </c>
      <c r="G52" s="1290">
        <v>6.9999999999999999E-4</v>
      </c>
      <c r="H52" s="1290">
        <v>5.0000000000000001E-4</v>
      </c>
      <c r="I52" s="1290">
        <v>3.2000000000000002E-3</v>
      </c>
      <c r="J52" s="69"/>
    </row>
    <row r="53" spans="1:10" s="499" customFormat="1" ht="15" customHeight="1">
      <c r="A53" s="69"/>
      <c r="B53" s="1573"/>
      <c r="C53" s="609" t="s">
        <v>1465</v>
      </c>
      <c r="D53" s="876">
        <v>6149</v>
      </c>
      <c r="E53" s="876">
        <v>5</v>
      </c>
      <c r="F53" s="1290">
        <v>8.0000000000000004E-4</v>
      </c>
      <c r="G53" s="1290">
        <v>1E-3</v>
      </c>
      <c r="H53" s="1290">
        <v>1E-3</v>
      </c>
      <c r="I53" s="1290">
        <v>2.0000000000000001E-4</v>
      </c>
      <c r="J53" s="69"/>
    </row>
    <row r="54" spans="1:10" s="499" customFormat="1" ht="15" customHeight="1">
      <c r="A54" s="69"/>
      <c r="B54" s="1573"/>
      <c r="C54" s="611" t="s">
        <v>1466</v>
      </c>
      <c r="D54" s="876">
        <v>4754</v>
      </c>
      <c r="E54" s="876">
        <v>7</v>
      </c>
      <c r="F54" s="1290">
        <v>1.5E-3</v>
      </c>
      <c r="G54" s="1290">
        <v>2E-3</v>
      </c>
      <c r="H54" s="1290">
        <v>2E-3</v>
      </c>
      <c r="I54" s="1290">
        <v>8.9999999999999998E-4</v>
      </c>
      <c r="J54" s="69"/>
    </row>
    <row r="55" spans="1:10" s="499" customFormat="1" ht="15" customHeight="1">
      <c r="A55" s="69"/>
      <c r="B55" s="1573"/>
      <c r="C55" s="611" t="s">
        <v>1467</v>
      </c>
      <c r="D55" s="876">
        <v>2510</v>
      </c>
      <c r="E55" s="876">
        <v>7</v>
      </c>
      <c r="F55" s="1290">
        <v>2.8E-3</v>
      </c>
      <c r="G55" s="1290">
        <v>3.8E-3</v>
      </c>
      <c r="H55" s="1290">
        <v>4.0000000000000001E-3</v>
      </c>
      <c r="I55" s="1290">
        <v>1.2999999999999999E-3</v>
      </c>
      <c r="J55" s="69"/>
    </row>
    <row r="56" spans="1:10" s="499" customFormat="1" ht="15" customHeight="1">
      <c r="A56" s="69"/>
      <c r="B56" s="1573"/>
      <c r="C56" s="611" t="s">
        <v>1468</v>
      </c>
      <c r="D56" s="876">
        <v>2142</v>
      </c>
      <c r="E56" s="876">
        <v>3</v>
      </c>
      <c r="F56" s="1290">
        <v>1.4E-3</v>
      </c>
      <c r="G56" s="1290">
        <v>6.3E-3</v>
      </c>
      <c r="H56" s="1290">
        <v>7.0000000000000001E-3</v>
      </c>
      <c r="I56" s="1290">
        <v>1.2999999999999999E-3</v>
      </c>
      <c r="J56" s="69"/>
    </row>
    <row r="57" spans="1:10" s="499" customFormat="1" ht="15" customHeight="1">
      <c r="A57" s="69"/>
      <c r="B57" s="1573"/>
      <c r="C57" s="611" t="s">
        <v>1469</v>
      </c>
      <c r="D57" s="876">
        <v>2378</v>
      </c>
      <c r="E57" s="876">
        <v>13</v>
      </c>
      <c r="F57" s="1290">
        <v>5.4999999999999997E-3</v>
      </c>
      <c r="G57" s="1290">
        <v>1.37E-2</v>
      </c>
      <c r="H57" s="1290">
        <v>1.7999999999999999E-2</v>
      </c>
      <c r="I57" s="1290">
        <v>5.7000000000000002E-3</v>
      </c>
      <c r="J57" s="69"/>
    </row>
    <row r="58" spans="1:10" s="499" customFormat="1" ht="15" customHeight="1">
      <c r="A58" s="69"/>
      <c r="B58" s="1573"/>
      <c r="C58" s="609" t="s">
        <v>1470</v>
      </c>
      <c r="D58" s="876">
        <v>1487</v>
      </c>
      <c r="E58" s="876">
        <v>7</v>
      </c>
      <c r="F58" s="1290">
        <v>4.7000000000000002E-3</v>
      </c>
      <c r="G58" s="1290">
        <v>1.14E-2</v>
      </c>
      <c r="H58" s="1290">
        <v>1.2999999999999999E-2</v>
      </c>
      <c r="I58" s="1290">
        <v>5.1000000000000004E-3</v>
      </c>
      <c r="J58" s="69"/>
    </row>
    <row r="59" spans="1:10" s="499" customFormat="1" ht="15" customHeight="1">
      <c r="A59" s="69"/>
      <c r="B59" s="1573"/>
      <c r="C59" s="609" t="s">
        <v>1471</v>
      </c>
      <c r="D59" s="876">
        <v>891</v>
      </c>
      <c r="E59" s="876">
        <v>6</v>
      </c>
      <c r="F59" s="1290">
        <v>6.7000000000000002E-3</v>
      </c>
      <c r="G59" s="1290">
        <v>1.7899999999999999E-2</v>
      </c>
      <c r="H59" s="1290">
        <v>2.3E-2</v>
      </c>
      <c r="I59" s="1290">
        <v>6.4999999999999997E-3</v>
      </c>
      <c r="J59" s="69"/>
    </row>
    <row r="60" spans="1:10" s="499" customFormat="1" ht="15" customHeight="1">
      <c r="A60" s="69"/>
      <c r="B60" s="1573"/>
      <c r="C60" s="611" t="s">
        <v>1472</v>
      </c>
      <c r="D60" s="876">
        <v>1975</v>
      </c>
      <c r="E60" s="876">
        <v>23</v>
      </c>
      <c r="F60" s="1290">
        <v>1.1599999999999999E-2</v>
      </c>
      <c r="G60" s="1290">
        <v>4.4999999999999998E-2</v>
      </c>
      <c r="H60" s="1290">
        <v>5.2299999999999999E-2</v>
      </c>
      <c r="I60" s="1290">
        <v>1.6500000000000001E-2</v>
      </c>
      <c r="J60" s="69"/>
    </row>
    <row r="61" spans="1:10" s="499" customFormat="1" ht="15" customHeight="1">
      <c r="A61" s="69"/>
      <c r="B61" s="1573"/>
      <c r="C61" s="609" t="s">
        <v>1473</v>
      </c>
      <c r="D61" s="876">
        <v>842</v>
      </c>
      <c r="E61" s="876">
        <v>6</v>
      </c>
      <c r="F61" s="1290">
        <v>7.1000000000000004E-3</v>
      </c>
      <c r="G61" s="1290">
        <v>3.2500000000000001E-2</v>
      </c>
      <c r="H61" s="1290">
        <v>3.6999999999999998E-2</v>
      </c>
      <c r="I61" s="1290">
        <v>1.26E-2</v>
      </c>
      <c r="J61" s="69"/>
    </row>
    <row r="62" spans="1:10" s="499" customFormat="1" ht="15" customHeight="1">
      <c r="B62" s="1573"/>
      <c r="C62" s="609" t="s">
        <v>1474</v>
      </c>
      <c r="D62" s="876">
        <v>1133</v>
      </c>
      <c r="E62" s="876">
        <v>17</v>
      </c>
      <c r="F62" s="1290">
        <v>1.4999999999999999E-2</v>
      </c>
      <c r="G62" s="1290">
        <v>5.8099999999999999E-2</v>
      </c>
      <c r="H62" s="1290">
        <v>6.7500000000000004E-2</v>
      </c>
      <c r="I62" s="1290">
        <v>1.95E-2</v>
      </c>
    </row>
    <row r="63" spans="1:10" s="499" customFormat="1" ht="15" customHeight="1">
      <c r="B63" s="1573"/>
      <c r="C63" s="611" t="s">
        <v>1475</v>
      </c>
      <c r="D63" s="876">
        <v>1604</v>
      </c>
      <c r="E63" s="876">
        <v>56</v>
      </c>
      <c r="F63" s="1290">
        <v>3.49E-2</v>
      </c>
      <c r="G63" s="1290">
        <v>0.114</v>
      </c>
      <c r="H63" s="1290">
        <v>0.28760000000000002</v>
      </c>
      <c r="I63" s="1290">
        <v>8.7599999999999997E-2</v>
      </c>
    </row>
    <row r="64" spans="1:10" s="499" customFormat="1" ht="15" customHeight="1">
      <c r="B64" s="1573"/>
      <c r="C64" s="609" t="s">
        <v>1476</v>
      </c>
      <c r="D64" s="876">
        <v>1526</v>
      </c>
      <c r="E64" s="876">
        <v>40</v>
      </c>
      <c r="F64" s="1290">
        <v>2.6200000000000001E-2</v>
      </c>
      <c r="G64" s="1290">
        <v>8.6099999999999996E-2</v>
      </c>
      <c r="H64" s="1290">
        <v>0.1152</v>
      </c>
      <c r="I64" s="1290">
        <v>6.6799999999999998E-2</v>
      </c>
    </row>
    <row r="65" spans="1:10" s="499" customFormat="1" ht="15" customHeight="1">
      <c r="B65" s="1573"/>
      <c r="C65" s="609" t="s">
        <v>1477</v>
      </c>
      <c r="D65" s="876">
        <v>0</v>
      </c>
      <c r="E65" s="876">
        <v>0</v>
      </c>
      <c r="F65" s="1290">
        <v>0</v>
      </c>
      <c r="G65" s="1290">
        <v>0.253</v>
      </c>
      <c r="H65" s="1290">
        <v>0</v>
      </c>
      <c r="I65" s="1290">
        <v>0.32269999999999999</v>
      </c>
    </row>
    <row r="66" spans="1:10" s="499" customFormat="1" ht="15" customHeight="1">
      <c r="B66" s="1573"/>
      <c r="C66" s="609" t="s">
        <v>1478</v>
      </c>
      <c r="D66" s="876">
        <v>78</v>
      </c>
      <c r="E66" s="876">
        <v>16</v>
      </c>
      <c r="F66" s="1290">
        <v>0.2051</v>
      </c>
      <c r="G66" s="1290">
        <v>0.52400000000000002</v>
      </c>
      <c r="H66" s="1290">
        <v>0.46</v>
      </c>
      <c r="I66" s="1290">
        <v>0.40649999999999997</v>
      </c>
    </row>
    <row r="67" spans="1:10" s="499" customFormat="1" ht="15" customHeight="1" thickBot="1">
      <c r="B67" s="1574"/>
      <c r="C67" s="612" t="s">
        <v>1479</v>
      </c>
      <c r="D67" s="878">
        <v>507</v>
      </c>
      <c r="E67" s="878">
        <v>0</v>
      </c>
      <c r="F67" s="1291">
        <v>0</v>
      </c>
      <c r="G67" s="1291">
        <v>1</v>
      </c>
      <c r="H67" s="1291">
        <v>1</v>
      </c>
      <c r="I67" s="1291">
        <v>0</v>
      </c>
    </row>
    <row r="69" spans="1:10" ht="16.5" thickBot="1">
      <c r="B69" s="614" t="s">
        <v>641</v>
      </c>
    </row>
    <row r="70" spans="1:10" s="69" customFormat="1" ht="15" customHeight="1">
      <c r="B70" s="1575" t="s">
        <v>1455</v>
      </c>
      <c r="C70" s="1575" t="s">
        <v>642</v>
      </c>
      <c r="D70" s="1576" t="s">
        <v>1456</v>
      </c>
      <c r="E70" s="1576"/>
      <c r="F70" s="1532" t="s">
        <v>1457</v>
      </c>
      <c r="G70" s="1532" t="s">
        <v>646</v>
      </c>
      <c r="H70" s="1532" t="s">
        <v>1459</v>
      </c>
      <c r="I70" s="1532" t="s">
        <v>1460</v>
      </c>
    </row>
    <row r="71" spans="1:10" s="69" customFormat="1" ht="51">
      <c r="B71" s="1549"/>
      <c r="C71" s="1549"/>
      <c r="D71" s="1044"/>
      <c r="E71" s="1045" t="s">
        <v>1461</v>
      </c>
      <c r="F71" s="1533"/>
      <c r="G71" s="1533"/>
      <c r="H71" s="1533"/>
      <c r="I71" s="1533"/>
    </row>
    <row r="72" spans="1:10" s="499" customFormat="1" ht="24.75" thickBot="1">
      <c r="A72" s="69"/>
      <c r="B72" s="1292" t="s">
        <v>1940</v>
      </c>
      <c r="C72" s="607" t="s">
        <v>5</v>
      </c>
      <c r="D72" s="520" t="s">
        <v>6</v>
      </c>
      <c r="E72" s="520" t="s">
        <v>41</v>
      </c>
      <c r="F72" s="520" t="s">
        <v>42</v>
      </c>
      <c r="G72" s="520" t="s">
        <v>96</v>
      </c>
      <c r="H72" s="520" t="s">
        <v>97</v>
      </c>
      <c r="I72" s="520" t="s">
        <v>98</v>
      </c>
      <c r="J72" s="69"/>
    </row>
    <row r="73" spans="1:10" s="499" customFormat="1" ht="15" customHeight="1">
      <c r="A73" s="69"/>
      <c r="B73" s="1572"/>
      <c r="C73" s="608" t="s">
        <v>1463</v>
      </c>
      <c r="D73" s="1288">
        <v>190259</v>
      </c>
      <c r="E73" s="1288">
        <v>154</v>
      </c>
      <c r="F73" s="1289">
        <v>8.0000000000000004E-4</v>
      </c>
      <c r="G73" s="1289">
        <v>8.9999999999999998E-4</v>
      </c>
      <c r="H73" s="1289">
        <v>8.0000000000000004E-4</v>
      </c>
      <c r="I73" s="1289">
        <v>5.9999999999999995E-4</v>
      </c>
      <c r="J73" s="69"/>
    </row>
    <row r="74" spans="1:10" s="499" customFormat="1" ht="15" customHeight="1">
      <c r="A74" s="69"/>
      <c r="B74" s="1573"/>
      <c r="C74" s="609" t="s">
        <v>1464</v>
      </c>
      <c r="D74" s="876">
        <v>84907</v>
      </c>
      <c r="E74" s="876">
        <v>79</v>
      </c>
      <c r="F74" s="1290">
        <v>8.9999999999999998E-4</v>
      </c>
      <c r="G74" s="1290">
        <v>8.0000000000000004E-4</v>
      </c>
      <c r="H74" s="1290">
        <v>5.0000000000000001E-4</v>
      </c>
      <c r="I74" s="1290">
        <v>5.9999999999999995E-4</v>
      </c>
      <c r="J74" s="69"/>
    </row>
    <row r="75" spans="1:10" s="499" customFormat="1" ht="15" customHeight="1">
      <c r="A75" s="69"/>
      <c r="B75" s="1573"/>
      <c r="C75" s="609" t="s">
        <v>1465</v>
      </c>
      <c r="D75" s="876">
        <v>105352</v>
      </c>
      <c r="E75" s="876">
        <v>75</v>
      </c>
      <c r="F75" s="1290">
        <v>6.9999999999999999E-4</v>
      </c>
      <c r="G75" s="1290">
        <v>1E-3</v>
      </c>
      <c r="H75" s="1290">
        <v>1E-3</v>
      </c>
      <c r="I75" s="1290">
        <v>5.0000000000000001E-4</v>
      </c>
      <c r="J75" s="69"/>
    </row>
    <row r="76" spans="1:10" s="499" customFormat="1" ht="15" customHeight="1">
      <c r="A76" s="69"/>
      <c r="B76" s="1573"/>
      <c r="C76" s="611" t="s">
        <v>1466</v>
      </c>
      <c r="D76" s="876">
        <v>54501</v>
      </c>
      <c r="E76" s="876">
        <v>60</v>
      </c>
      <c r="F76" s="1290">
        <v>1.1000000000000001E-3</v>
      </c>
      <c r="G76" s="1290">
        <v>2E-3</v>
      </c>
      <c r="H76" s="1290">
        <v>2E-3</v>
      </c>
      <c r="I76" s="1290">
        <v>1.1000000000000001E-3</v>
      </c>
      <c r="J76" s="69"/>
    </row>
    <row r="77" spans="1:10" s="499" customFormat="1" ht="15" customHeight="1">
      <c r="A77" s="69"/>
      <c r="B77" s="1573"/>
      <c r="C77" s="611" t="s">
        <v>1467</v>
      </c>
      <c r="D77" s="876">
        <v>34161</v>
      </c>
      <c r="E77" s="876">
        <v>74</v>
      </c>
      <c r="F77" s="1290">
        <v>2.2000000000000001E-3</v>
      </c>
      <c r="G77" s="1290">
        <v>3.8999999999999998E-3</v>
      </c>
      <c r="H77" s="1290">
        <v>4.0000000000000001E-3</v>
      </c>
      <c r="I77" s="1290">
        <v>2.3999999999999998E-3</v>
      </c>
      <c r="J77" s="69"/>
    </row>
    <row r="78" spans="1:10" s="499" customFormat="1" ht="15" customHeight="1">
      <c r="A78" s="69"/>
      <c r="B78" s="1573"/>
      <c r="C78" s="611" t="s">
        <v>1468</v>
      </c>
      <c r="D78" s="876">
        <v>21224</v>
      </c>
      <c r="E78" s="876">
        <v>85</v>
      </c>
      <c r="F78" s="1290">
        <v>4.0000000000000001E-3</v>
      </c>
      <c r="G78" s="1290">
        <v>6.7000000000000002E-3</v>
      </c>
      <c r="H78" s="1290">
        <v>7.0000000000000001E-3</v>
      </c>
      <c r="I78" s="1290">
        <v>4.4999999999999997E-3</v>
      </c>
      <c r="J78" s="69"/>
    </row>
    <row r="79" spans="1:10" s="499" customFormat="1" ht="15" customHeight="1">
      <c r="A79" s="69"/>
      <c r="B79" s="1573"/>
      <c r="C79" s="611" t="s">
        <v>1469</v>
      </c>
      <c r="D79" s="876">
        <v>23829</v>
      </c>
      <c r="E79" s="876">
        <v>217</v>
      </c>
      <c r="F79" s="1290">
        <v>9.1000000000000004E-3</v>
      </c>
      <c r="G79" s="1290">
        <v>1.61E-2</v>
      </c>
      <c r="H79" s="1290">
        <v>1.7999999999999999E-2</v>
      </c>
      <c r="I79" s="1290">
        <v>1.01E-2</v>
      </c>
      <c r="J79" s="69"/>
    </row>
    <row r="80" spans="1:10" s="499" customFormat="1" ht="15" customHeight="1">
      <c r="A80" s="69"/>
      <c r="B80" s="1573"/>
      <c r="C80" s="609" t="s">
        <v>1470</v>
      </c>
      <c r="D80" s="876">
        <v>14263</v>
      </c>
      <c r="E80" s="876">
        <v>114</v>
      </c>
      <c r="F80" s="1290">
        <v>8.0000000000000002E-3</v>
      </c>
      <c r="G80" s="1290">
        <v>1.24E-2</v>
      </c>
      <c r="H80" s="1290">
        <v>1.2999999999999999E-2</v>
      </c>
      <c r="I80" s="1290">
        <v>8.5000000000000006E-3</v>
      </c>
      <c r="J80" s="69"/>
    </row>
    <row r="81" spans="1:10" s="499" customFormat="1" ht="15" customHeight="1">
      <c r="A81" s="69"/>
      <c r="B81" s="1573"/>
      <c r="C81" s="609" t="s">
        <v>1471</v>
      </c>
      <c r="D81" s="876">
        <v>9566</v>
      </c>
      <c r="E81" s="876">
        <v>103</v>
      </c>
      <c r="F81" s="1290">
        <v>1.0800000000000001E-2</v>
      </c>
      <c r="G81" s="1290">
        <v>2.1499999999999998E-2</v>
      </c>
      <c r="H81" s="1290">
        <v>2.3E-2</v>
      </c>
      <c r="I81" s="1290">
        <v>1.2500000000000001E-2</v>
      </c>
      <c r="J81" s="69"/>
    </row>
    <row r="82" spans="1:10" s="499" customFormat="1" ht="15" customHeight="1">
      <c r="A82" s="69"/>
      <c r="B82" s="1573"/>
      <c r="C82" s="611" t="s">
        <v>1472</v>
      </c>
      <c r="D82" s="876">
        <v>20827</v>
      </c>
      <c r="E82" s="876">
        <v>355</v>
      </c>
      <c r="F82" s="1290">
        <v>1.7000000000000001E-2</v>
      </c>
      <c r="G82" s="1290">
        <v>4.8399999999999999E-2</v>
      </c>
      <c r="H82" s="1290">
        <v>5.2600000000000001E-2</v>
      </c>
      <c r="I82" s="1290">
        <v>2.5499999999999998E-2</v>
      </c>
      <c r="J82" s="69"/>
    </row>
    <row r="83" spans="1:10" s="499" customFormat="1" ht="15" customHeight="1">
      <c r="A83" s="69"/>
      <c r="B83" s="1573"/>
      <c r="C83" s="609" t="s">
        <v>1473</v>
      </c>
      <c r="D83" s="876">
        <v>10054</v>
      </c>
      <c r="E83" s="876">
        <v>132</v>
      </c>
      <c r="F83" s="1290">
        <v>1.3100000000000001E-2</v>
      </c>
      <c r="G83" s="1290">
        <v>3.4200000000000001E-2</v>
      </c>
      <c r="H83" s="1290">
        <v>3.6999999999999998E-2</v>
      </c>
      <c r="I83" s="1290">
        <v>1.6899999999999998E-2</v>
      </c>
      <c r="J83" s="69"/>
    </row>
    <row r="84" spans="1:10" s="499" customFormat="1" ht="15" customHeight="1">
      <c r="B84" s="1573"/>
      <c r="C84" s="609" t="s">
        <v>1474</v>
      </c>
      <c r="D84" s="876">
        <v>10773</v>
      </c>
      <c r="E84" s="876">
        <v>223</v>
      </c>
      <c r="F84" s="1290">
        <v>2.07E-2</v>
      </c>
      <c r="G84" s="1290">
        <v>6.3500000000000001E-2</v>
      </c>
      <c r="H84" s="1290">
        <v>6.83E-2</v>
      </c>
      <c r="I84" s="1290">
        <v>3.2500000000000001E-2</v>
      </c>
    </row>
    <row r="85" spans="1:10" s="499" customFormat="1" ht="15" customHeight="1">
      <c r="B85" s="1573"/>
      <c r="C85" s="611" t="s">
        <v>1475</v>
      </c>
      <c r="D85" s="876">
        <v>10892</v>
      </c>
      <c r="E85" s="876">
        <v>616</v>
      </c>
      <c r="F85" s="1290">
        <v>5.6599999999999998E-2</v>
      </c>
      <c r="G85" s="1290">
        <v>0.17699999999999999</v>
      </c>
      <c r="H85" s="1290">
        <v>0.28839999999999999</v>
      </c>
      <c r="I85" s="1290">
        <v>0.1283</v>
      </c>
    </row>
    <row r="86" spans="1:10" s="499" customFormat="1" ht="15" customHeight="1">
      <c r="B86" s="1573"/>
      <c r="C86" s="609" t="s">
        <v>1476</v>
      </c>
      <c r="D86" s="876">
        <v>9910</v>
      </c>
      <c r="E86" s="876">
        <v>379</v>
      </c>
      <c r="F86" s="1290">
        <v>3.8199999999999998E-2</v>
      </c>
      <c r="G86" s="1290">
        <v>0.1111</v>
      </c>
      <c r="H86" s="1290">
        <v>0.1167</v>
      </c>
      <c r="I86" s="1290">
        <v>8.9499999999999996E-2</v>
      </c>
    </row>
    <row r="87" spans="1:10" s="499" customFormat="1" ht="15" customHeight="1">
      <c r="B87" s="1573"/>
      <c r="C87" s="609" t="s">
        <v>1477</v>
      </c>
      <c r="D87" s="876">
        <v>0</v>
      </c>
      <c r="E87" s="876">
        <v>0</v>
      </c>
      <c r="F87" s="1290">
        <v>0</v>
      </c>
      <c r="G87" s="1290">
        <v>0.253</v>
      </c>
      <c r="H87" s="1290">
        <v>0</v>
      </c>
      <c r="I87" s="1290">
        <v>0.37759999999999999</v>
      </c>
    </row>
    <row r="88" spans="1:10" s="499" customFormat="1" ht="15" customHeight="1">
      <c r="B88" s="1573"/>
      <c r="C88" s="609" t="s">
        <v>1478</v>
      </c>
      <c r="D88" s="876">
        <v>982</v>
      </c>
      <c r="E88" s="876">
        <v>237</v>
      </c>
      <c r="F88" s="1290">
        <v>0.24129999999999999</v>
      </c>
      <c r="G88" s="1290">
        <v>0.48949999999999999</v>
      </c>
      <c r="H88" s="1290">
        <v>0.46</v>
      </c>
      <c r="I88" s="1290">
        <v>0.44030000000000002</v>
      </c>
    </row>
    <row r="89" spans="1:10" s="499" customFormat="1" ht="15" customHeight="1" thickBot="1">
      <c r="B89" s="1574"/>
      <c r="C89" s="612" t="s">
        <v>1479</v>
      </c>
      <c r="D89" s="878">
        <v>6522</v>
      </c>
      <c r="E89" s="878">
        <v>0</v>
      </c>
      <c r="F89" s="1291">
        <v>0</v>
      </c>
      <c r="G89" s="1291">
        <v>1</v>
      </c>
      <c r="H89" s="1291">
        <v>1</v>
      </c>
      <c r="I89" s="1291">
        <v>0</v>
      </c>
    </row>
    <row r="91" spans="1:10" ht="16.5" thickBot="1">
      <c r="B91" s="614" t="s">
        <v>641</v>
      </c>
    </row>
    <row r="92" spans="1:10" s="69" customFormat="1" ht="15" customHeight="1">
      <c r="B92" s="1575" t="s">
        <v>1455</v>
      </c>
      <c r="C92" s="1575" t="s">
        <v>642</v>
      </c>
      <c r="D92" s="1576" t="s">
        <v>1456</v>
      </c>
      <c r="E92" s="1576"/>
      <c r="F92" s="1532" t="s">
        <v>1457</v>
      </c>
      <c r="G92" s="1532" t="s">
        <v>646</v>
      </c>
      <c r="H92" s="1532" t="s">
        <v>1459</v>
      </c>
      <c r="I92" s="1532" t="s">
        <v>1460</v>
      </c>
    </row>
    <row r="93" spans="1:10" s="69" customFormat="1" ht="51">
      <c r="B93" s="1549"/>
      <c r="C93" s="1549"/>
      <c r="D93" s="1044"/>
      <c r="E93" s="1045" t="s">
        <v>1461</v>
      </c>
      <c r="F93" s="1533"/>
      <c r="G93" s="1533"/>
      <c r="H93" s="1533"/>
      <c r="I93" s="1533"/>
    </row>
    <row r="94" spans="1:10" s="499" customFormat="1" ht="48.75" thickBot="1">
      <c r="A94" s="69"/>
      <c r="B94" s="1292" t="s">
        <v>1128</v>
      </c>
      <c r="C94" s="607" t="s">
        <v>5</v>
      </c>
      <c r="D94" s="520" t="s">
        <v>6</v>
      </c>
      <c r="E94" s="520" t="s">
        <v>41</v>
      </c>
      <c r="F94" s="520" t="s">
        <v>42</v>
      </c>
      <c r="G94" s="520" t="s">
        <v>96</v>
      </c>
      <c r="H94" s="520" t="s">
        <v>97</v>
      </c>
      <c r="I94" s="520" t="s">
        <v>98</v>
      </c>
      <c r="J94" s="69"/>
    </row>
    <row r="95" spans="1:10" s="499" customFormat="1" ht="15" customHeight="1">
      <c r="A95" s="69"/>
      <c r="B95" s="1572"/>
      <c r="C95" s="608" t="s">
        <v>1463</v>
      </c>
      <c r="D95" s="1288">
        <v>571206</v>
      </c>
      <c r="E95" s="1288">
        <v>367</v>
      </c>
      <c r="F95" s="1289">
        <v>5.9999999999999995E-4</v>
      </c>
      <c r="G95" s="1289">
        <v>8.0000000000000004E-4</v>
      </c>
      <c r="H95" s="1289">
        <v>8.0000000000000004E-4</v>
      </c>
      <c r="I95" s="1289">
        <v>5.0000000000000001E-4</v>
      </c>
      <c r="J95" s="69"/>
    </row>
    <row r="96" spans="1:10" s="499" customFormat="1" ht="15" customHeight="1">
      <c r="A96" s="69"/>
      <c r="B96" s="1573"/>
      <c r="C96" s="609" t="s">
        <v>1464</v>
      </c>
      <c r="D96" s="876">
        <v>385484</v>
      </c>
      <c r="E96" s="876">
        <v>240</v>
      </c>
      <c r="F96" s="1290">
        <v>5.9999999999999995E-4</v>
      </c>
      <c r="G96" s="1290">
        <v>8.0000000000000004E-4</v>
      </c>
      <c r="H96" s="1290">
        <v>5.0000000000000001E-4</v>
      </c>
      <c r="I96" s="1290">
        <v>5.0000000000000001E-4</v>
      </c>
      <c r="J96" s="69"/>
    </row>
    <row r="97" spans="1:10" s="499" customFormat="1" ht="15" customHeight="1">
      <c r="A97" s="69"/>
      <c r="B97" s="1573"/>
      <c r="C97" s="609" t="s">
        <v>1465</v>
      </c>
      <c r="D97" s="876">
        <v>185722</v>
      </c>
      <c r="E97" s="876">
        <v>127</v>
      </c>
      <c r="F97" s="1290">
        <v>6.9999999999999999E-4</v>
      </c>
      <c r="G97" s="1290">
        <v>1E-3</v>
      </c>
      <c r="H97" s="1290">
        <v>1E-3</v>
      </c>
      <c r="I97" s="1290">
        <v>5.0000000000000001E-4</v>
      </c>
      <c r="J97" s="69"/>
    </row>
    <row r="98" spans="1:10" s="499" customFormat="1" ht="15" customHeight="1">
      <c r="A98" s="69"/>
      <c r="B98" s="1573"/>
      <c r="C98" s="611" t="s">
        <v>1466</v>
      </c>
      <c r="D98" s="876">
        <v>232095</v>
      </c>
      <c r="E98" s="876">
        <v>249</v>
      </c>
      <c r="F98" s="1290">
        <v>1.1000000000000001E-3</v>
      </c>
      <c r="G98" s="1290">
        <v>2E-3</v>
      </c>
      <c r="H98" s="1290">
        <v>2E-3</v>
      </c>
      <c r="I98" s="1290">
        <v>1E-3</v>
      </c>
      <c r="J98" s="69"/>
    </row>
    <row r="99" spans="1:10" s="499" customFormat="1" ht="15" customHeight="1">
      <c r="A99" s="69"/>
      <c r="B99" s="1573"/>
      <c r="C99" s="611" t="s">
        <v>1467</v>
      </c>
      <c r="D99" s="876">
        <v>179015</v>
      </c>
      <c r="E99" s="876">
        <v>750</v>
      </c>
      <c r="F99" s="1290">
        <v>4.1999999999999997E-3</v>
      </c>
      <c r="G99" s="1290">
        <v>4.0000000000000001E-3</v>
      </c>
      <c r="H99" s="1290">
        <v>4.0000000000000001E-3</v>
      </c>
      <c r="I99" s="1290">
        <v>3.3E-3</v>
      </c>
      <c r="J99" s="69"/>
    </row>
    <row r="100" spans="1:10" s="499" customFormat="1" ht="15" customHeight="1">
      <c r="A100" s="69"/>
      <c r="B100" s="1573"/>
      <c r="C100" s="611" t="s">
        <v>1468</v>
      </c>
      <c r="D100" s="876">
        <v>106988</v>
      </c>
      <c r="E100" s="876">
        <v>857</v>
      </c>
      <c r="F100" s="1290">
        <v>8.0000000000000002E-3</v>
      </c>
      <c r="G100" s="1290">
        <v>7.1000000000000004E-3</v>
      </c>
      <c r="H100" s="1290">
        <v>7.0000000000000001E-3</v>
      </c>
      <c r="I100" s="1290">
        <v>7.1000000000000004E-3</v>
      </c>
      <c r="J100" s="69"/>
    </row>
    <row r="101" spans="1:10" s="499" customFormat="1" ht="15" customHeight="1">
      <c r="A101" s="69"/>
      <c r="B101" s="1573"/>
      <c r="C101" s="611" t="s">
        <v>1469</v>
      </c>
      <c r="D101" s="876">
        <v>131017</v>
      </c>
      <c r="E101" s="876">
        <v>2117</v>
      </c>
      <c r="F101" s="1290">
        <v>1.6199999999999999E-2</v>
      </c>
      <c r="G101" s="1290">
        <v>1.7100000000000001E-2</v>
      </c>
      <c r="H101" s="1290">
        <v>1.7999999999999999E-2</v>
      </c>
      <c r="I101" s="1290">
        <v>1.38E-2</v>
      </c>
      <c r="J101" s="69"/>
    </row>
    <row r="102" spans="1:10" s="499" customFormat="1" ht="15" customHeight="1">
      <c r="A102" s="69"/>
      <c r="B102" s="1573"/>
      <c r="C102" s="609" t="s">
        <v>1470</v>
      </c>
      <c r="D102" s="876">
        <v>76218</v>
      </c>
      <c r="E102" s="876">
        <v>1052</v>
      </c>
      <c r="F102" s="1290">
        <v>1.38E-2</v>
      </c>
      <c r="G102" s="1290">
        <v>1.29E-2</v>
      </c>
      <c r="H102" s="1290">
        <v>1.2999999999999999E-2</v>
      </c>
      <c r="I102" s="1290">
        <v>1.1599999999999999E-2</v>
      </c>
      <c r="J102" s="69"/>
    </row>
    <row r="103" spans="1:10" s="499" customFormat="1" ht="15" customHeight="1">
      <c r="A103" s="69"/>
      <c r="B103" s="1573"/>
      <c r="C103" s="609" t="s">
        <v>1471</v>
      </c>
      <c r="D103" s="876">
        <v>54799</v>
      </c>
      <c r="E103" s="876">
        <v>1065</v>
      </c>
      <c r="F103" s="1290">
        <v>1.9400000000000001E-2</v>
      </c>
      <c r="G103" s="1290">
        <v>2.2599999999999999E-2</v>
      </c>
      <c r="H103" s="1290">
        <v>2.3E-2</v>
      </c>
      <c r="I103" s="1290">
        <v>1.6799999999999999E-2</v>
      </c>
      <c r="J103" s="69"/>
    </row>
    <row r="104" spans="1:10" s="499" customFormat="1" ht="15" customHeight="1">
      <c r="A104" s="69"/>
      <c r="B104" s="1573"/>
      <c r="C104" s="611" t="s">
        <v>1472</v>
      </c>
      <c r="D104" s="876">
        <v>99020</v>
      </c>
      <c r="E104" s="876">
        <v>3804</v>
      </c>
      <c r="F104" s="1290">
        <v>3.8399999999999997E-2</v>
      </c>
      <c r="G104" s="1290">
        <v>5.8400000000000001E-2</v>
      </c>
      <c r="H104" s="1290">
        <v>5.3100000000000001E-2</v>
      </c>
      <c r="I104" s="1290">
        <v>3.1699999999999999E-2</v>
      </c>
      <c r="J104" s="69"/>
    </row>
    <row r="105" spans="1:10" s="499" customFormat="1" ht="15" customHeight="1">
      <c r="A105" s="69"/>
      <c r="B105" s="1573"/>
      <c r="C105" s="609" t="s">
        <v>1473</v>
      </c>
      <c r="D105" s="876">
        <v>44320</v>
      </c>
      <c r="E105" s="876">
        <v>1230</v>
      </c>
      <c r="F105" s="1290">
        <v>2.7799999999999998E-2</v>
      </c>
      <c r="G105" s="1290">
        <v>3.78E-2</v>
      </c>
      <c r="H105" s="1290">
        <v>3.6999999999999998E-2</v>
      </c>
      <c r="I105" s="1290">
        <v>2.3300000000000001E-2</v>
      </c>
      <c r="J105" s="69"/>
    </row>
    <row r="106" spans="1:10" s="499" customFormat="1" ht="15" customHeight="1">
      <c r="B106" s="1573"/>
      <c r="C106" s="609" t="s">
        <v>1474</v>
      </c>
      <c r="D106" s="876">
        <v>54700</v>
      </c>
      <c r="E106" s="876">
        <v>2574</v>
      </c>
      <c r="F106" s="1290">
        <v>4.7100000000000003E-2</v>
      </c>
      <c r="G106" s="1290">
        <v>7.5399999999999995E-2</v>
      </c>
      <c r="H106" s="1290">
        <v>6.9199999999999998E-2</v>
      </c>
      <c r="I106" s="1290">
        <v>3.7900000000000003E-2</v>
      </c>
    </row>
    <row r="107" spans="1:10" s="499" customFormat="1" ht="15" customHeight="1">
      <c r="B107" s="1573"/>
      <c r="C107" s="611" t="s">
        <v>1475</v>
      </c>
      <c r="D107" s="876">
        <v>118291</v>
      </c>
      <c r="E107" s="876">
        <v>14123</v>
      </c>
      <c r="F107" s="1290">
        <v>0.11940000000000001</v>
      </c>
      <c r="G107" s="1290">
        <v>0.20799999999999999</v>
      </c>
      <c r="H107" s="1290">
        <v>0.28849999999999998</v>
      </c>
      <c r="I107" s="1290">
        <v>0.10979999999999999</v>
      </c>
    </row>
    <row r="108" spans="1:10" s="499" customFormat="1" ht="15" customHeight="1">
      <c r="B108" s="1573"/>
      <c r="C108" s="609" t="s">
        <v>1476</v>
      </c>
      <c r="D108" s="876">
        <v>112963</v>
      </c>
      <c r="E108" s="876">
        <v>10772</v>
      </c>
      <c r="F108" s="1290">
        <v>9.5399999999999999E-2</v>
      </c>
      <c r="G108" s="1290">
        <v>0.13789999999999999</v>
      </c>
      <c r="H108" s="1290">
        <v>0.11700000000000001</v>
      </c>
      <c r="I108" s="1290">
        <v>7.7499999999999999E-2</v>
      </c>
    </row>
    <row r="109" spans="1:10" s="499" customFormat="1" ht="15" customHeight="1">
      <c r="B109" s="1573"/>
      <c r="C109" s="609" t="s">
        <v>1477</v>
      </c>
      <c r="D109" s="876">
        <v>0</v>
      </c>
      <c r="E109" s="876">
        <v>0</v>
      </c>
      <c r="F109" s="1290">
        <v>0</v>
      </c>
      <c r="G109" s="1290">
        <v>0.2601</v>
      </c>
      <c r="H109" s="1290">
        <v>0</v>
      </c>
      <c r="I109" s="1290">
        <v>0.48599999999999999</v>
      </c>
    </row>
    <row r="110" spans="1:10" s="499" customFormat="1" ht="15" customHeight="1">
      <c r="B110" s="1573"/>
      <c r="C110" s="609" t="s">
        <v>1478</v>
      </c>
      <c r="D110" s="876">
        <v>5328</v>
      </c>
      <c r="E110" s="876">
        <v>3351</v>
      </c>
      <c r="F110" s="1290">
        <v>0.62890000000000001</v>
      </c>
      <c r="G110" s="1290">
        <v>0.53610000000000002</v>
      </c>
      <c r="H110" s="1290">
        <v>0.46</v>
      </c>
      <c r="I110" s="1290">
        <v>0.45619999999999999</v>
      </c>
    </row>
    <row r="111" spans="1:10" s="499" customFormat="1" ht="15" customHeight="1" thickBot="1">
      <c r="B111" s="1574"/>
      <c r="C111" s="612" t="s">
        <v>1479</v>
      </c>
      <c r="D111" s="878">
        <v>49807</v>
      </c>
      <c r="E111" s="878">
        <v>0</v>
      </c>
      <c r="F111" s="1291">
        <v>0</v>
      </c>
      <c r="G111" s="1291">
        <v>1</v>
      </c>
      <c r="H111" s="1291">
        <v>1</v>
      </c>
      <c r="I111" s="1291">
        <v>0</v>
      </c>
    </row>
    <row r="113" spans="1:10" ht="16.5" thickBot="1">
      <c r="B113" s="614" t="s">
        <v>641</v>
      </c>
    </row>
    <row r="114" spans="1:10" s="69" customFormat="1" ht="15" customHeight="1">
      <c r="B114" s="1575" t="s">
        <v>1455</v>
      </c>
      <c r="C114" s="1575" t="s">
        <v>642</v>
      </c>
      <c r="D114" s="1576" t="s">
        <v>1456</v>
      </c>
      <c r="E114" s="1576"/>
      <c r="F114" s="1532" t="s">
        <v>1457</v>
      </c>
      <c r="G114" s="1532" t="s">
        <v>646</v>
      </c>
      <c r="H114" s="1532" t="s">
        <v>1459</v>
      </c>
      <c r="I114" s="1532" t="s">
        <v>1460</v>
      </c>
    </row>
    <row r="115" spans="1:10" s="69" customFormat="1" ht="51">
      <c r="B115" s="1549"/>
      <c r="C115" s="1549"/>
      <c r="D115" s="1044"/>
      <c r="E115" s="1045" t="s">
        <v>1461</v>
      </c>
      <c r="F115" s="1533"/>
      <c r="G115" s="1533"/>
      <c r="H115" s="1533"/>
      <c r="I115" s="1533"/>
    </row>
    <row r="116" spans="1:10" s="499" customFormat="1" ht="24.75" thickBot="1">
      <c r="A116" s="69"/>
      <c r="B116" s="1292" t="s">
        <v>1114</v>
      </c>
      <c r="C116" s="607" t="s">
        <v>5</v>
      </c>
      <c r="D116" s="520" t="s">
        <v>6</v>
      </c>
      <c r="E116" s="520" t="s">
        <v>41</v>
      </c>
      <c r="F116" s="520" t="s">
        <v>42</v>
      </c>
      <c r="G116" s="520" t="s">
        <v>96</v>
      </c>
      <c r="H116" s="520" t="s">
        <v>97</v>
      </c>
      <c r="I116" s="520" t="s">
        <v>98</v>
      </c>
      <c r="J116" s="69"/>
    </row>
    <row r="117" spans="1:10" s="499" customFormat="1" ht="15" customHeight="1">
      <c r="A117" s="69"/>
      <c r="B117" s="1572"/>
      <c r="C117" s="608" t="s">
        <v>1463</v>
      </c>
      <c r="D117" s="1288">
        <v>18385</v>
      </c>
      <c r="E117" s="1288">
        <v>11</v>
      </c>
      <c r="F117" s="1289">
        <v>5.9999999999999995E-4</v>
      </c>
      <c r="G117" s="1289">
        <v>1E-3</v>
      </c>
      <c r="H117" s="1289">
        <v>8.0000000000000004E-4</v>
      </c>
      <c r="I117" s="1289">
        <v>2.0000000000000001E-4</v>
      </c>
      <c r="J117" s="69"/>
    </row>
    <row r="118" spans="1:10" s="499" customFormat="1" ht="15" customHeight="1">
      <c r="A118" s="69"/>
      <c r="B118" s="1573"/>
      <c r="C118" s="609" t="s">
        <v>1464</v>
      </c>
      <c r="D118" s="876">
        <v>718</v>
      </c>
      <c r="E118" s="876">
        <v>1</v>
      </c>
      <c r="F118" s="1290">
        <v>1.4E-3</v>
      </c>
      <c r="G118" s="1290">
        <v>5.0000000000000001E-4</v>
      </c>
      <c r="H118" s="1290">
        <v>5.0000000000000001E-4</v>
      </c>
      <c r="I118" s="1290">
        <v>2.9999999999999997E-4</v>
      </c>
      <c r="J118" s="69"/>
    </row>
    <row r="119" spans="1:10" s="499" customFormat="1" ht="15" customHeight="1">
      <c r="A119" s="69"/>
      <c r="B119" s="1573"/>
      <c r="C119" s="609" t="s">
        <v>1465</v>
      </c>
      <c r="D119" s="876">
        <v>17667</v>
      </c>
      <c r="E119" s="876">
        <v>10</v>
      </c>
      <c r="F119" s="1290">
        <v>5.9999999999999995E-4</v>
      </c>
      <c r="G119" s="1290">
        <v>1E-3</v>
      </c>
      <c r="H119" s="1290">
        <v>1E-3</v>
      </c>
      <c r="I119" s="1290">
        <v>2.0000000000000001E-4</v>
      </c>
      <c r="J119" s="69"/>
    </row>
    <row r="120" spans="1:10" s="499" customFormat="1" ht="15" customHeight="1">
      <c r="A120" s="69"/>
      <c r="B120" s="1573"/>
      <c r="C120" s="611" t="s">
        <v>1466</v>
      </c>
      <c r="D120" s="876">
        <v>23669</v>
      </c>
      <c r="E120" s="876">
        <v>24</v>
      </c>
      <c r="F120" s="1290">
        <v>1E-3</v>
      </c>
      <c r="G120" s="1290">
        <v>1.9E-3</v>
      </c>
      <c r="H120" s="1290">
        <v>2E-3</v>
      </c>
      <c r="I120" s="1290">
        <v>8.9999999999999998E-4</v>
      </c>
      <c r="J120" s="69"/>
    </row>
    <row r="121" spans="1:10" s="499" customFormat="1" ht="15" customHeight="1">
      <c r="A121" s="69"/>
      <c r="B121" s="1573"/>
      <c r="C121" s="611" t="s">
        <v>1467</v>
      </c>
      <c r="D121" s="876">
        <v>22683</v>
      </c>
      <c r="E121" s="876">
        <v>54</v>
      </c>
      <c r="F121" s="1290">
        <v>2.3999999999999998E-3</v>
      </c>
      <c r="G121" s="1290">
        <v>3.5000000000000001E-3</v>
      </c>
      <c r="H121" s="1290">
        <v>4.0000000000000001E-3</v>
      </c>
      <c r="I121" s="1290">
        <v>2.5999999999999999E-3</v>
      </c>
      <c r="J121" s="69"/>
    </row>
    <row r="122" spans="1:10" s="499" customFormat="1" ht="15" customHeight="1">
      <c r="A122" s="69"/>
      <c r="B122" s="1573"/>
      <c r="C122" s="611" t="s">
        <v>1468</v>
      </c>
      <c r="D122" s="876">
        <v>16629</v>
      </c>
      <c r="E122" s="876">
        <v>64</v>
      </c>
      <c r="F122" s="1290">
        <v>3.8E-3</v>
      </c>
      <c r="G122" s="1290">
        <v>5.8999999999999999E-3</v>
      </c>
      <c r="H122" s="1290">
        <v>7.0000000000000001E-3</v>
      </c>
      <c r="I122" s="1290">
        <v>4.3E-3</v>
      </c>
      <c r="J122" s="69"/>
    </row>
    <row r="123" spans="1:10" s="499" customFormat="1" ht="15" customHeight="1">
      <c r="A123" s="69"/>
      <c r="B123" s="1573"/>
      <c r="C123" s="611" t="s">
        <v>1469</v>
      </c>
      <c r="D123" s="876">
        <v>17818</v>
      </c>
      <c r="E123" s="876">
        <v>146</v>
      </c>
      <c r="F123" s="1290">
        <v>8.2000000000000007E-3</v>
      </c>
      <c r="G123" s="1290">
        <v>1.2500000000000001E-2</v>
      </c>
      <c r="H123" s="1290">
        <v>1.7999999999999999E-2</v>
      </c>
      <c r="I123" s="1290">
        <v>1.03E-2</v>
      </c>
      <c r="J123" s="69"/>
    </row>
    <row r="124" spans="1:10" s="499" customFormat="1" ht="15" customHeight="1">
      <c r="A124" s="69"/>
      <c r="B124" s="1573"/>
      <c r="C124" s="609" t="s">
        <v>1470</v>
      </c>
      <c r="D124" s="876">
        <v>11163</v>
      </c>
      <c r="E124" s="876">
        <v>60</v>
      </c>
      <c r="F124" s="1290">
        <v>5.4000000000000003E-3</v>
      </c>
      <c r="G124" s="1290">
        <v>1.0200000000000001E-2</v>
      </c>
      <c r="H124" s="1290">
        <v>1.2999999999999999E-2</v>
      </c>
      <c r="I124" s="1290">
        <v>7.7999999999999996E-3</v>
      </c>
      <c r="J124" s="69"/>
    </row>
    <row r="125" spans="1:10" s="499" customFormat="1" ht="15" customHeight="1">
      <c r="A125" s="69"/>
      <c r="B125" s="1573"/>
      <c r="C125" s="609" t="s">
        <v>1471</v>
      </c>
      <c r="D125" s="876">
        <v>6655</v>
      </c>
      <c r="E125" s="876">
        <v>86</v>
      </c>
      <c r="F125" s="1290">
        <v>1.29E-2</v>
      </c>
      <c r="G125" s="1290">
        <v>1.72E-2</v>
      </c>
      <c r="H125" s="1290">
        <v>2.3E-2</v>
      </c>
      <c r="I125" s="1290">
        <v>1.44E-2</v>
      </c>
      <c r="J125" s="69"/>
    </row>
    <row r="126" spans="1:10" s="499" customFormat="1" ht="15" customHeight="1">
      <c r="A126" s="69"/>
      <c r="B126" s="1573"/>
      <c r="C126" s="611" t="s">
        <v>1472</v>
      </c>
      <c r="D126" s="876">
        <v>9962</v>
      </c>
      <c r="E126" s="876">
        <v>261</v>
      </c>
      <c r="F126" s="1290">
        <v>2.6200000000000001E-2</v>
      </c>
      <c r="G126" s="1290">
        <v>4.0099999999999997E-2</v>
      </c>
      <c r="H126" s="1290">
        <v>5.2400000000000002E-2</v>
      </c>
      <c r="I126" s="1290">
        <v>2.53E-2</v>
      </c>
      <c r="J126" s="69"/>
    </row>
    <row r="127" spans="1:10" s="499" customFormat="1" ht="15" customHeight="1">
      <c r="A127" s="69"/>
      <c r="B127" s="1573"/>
      <c r="C127" s="609" t="s">
        <v>1473</v>
      </c>
      <c r="D127" s="876">
        <v>4823</v>
      </c>
      <c r="E127" s="876">
        <v>98</v>
      </c>
      <c r="F127" s="1290">
        <v>2.0299999999999999E-2</v>
      </c>
      <c r="G127" s="1290">
        <v>2.87E-2</v>
      </c>
      <c r="H127" s="1290">
        <v>3.6999999999999998E-2</v>
      </c>
      <c r="I127" s="1290">
        <v>1.9300000000000001E-2</v>
      </c>
      <c r="J127" s="69"/>
    </row>
    <row r="128" spans="1:10" s="499" customFormat="1" ht="15" customHeight="1">
      <c r="B128" s="1573"/>
      <c r="C128" s="609" t="s">
        <v>1474</v>
      </c>
      <c r="D128" s="876">
        <v>5139</v>
      </c>
      <c r="E128" s="876">
        <v>163</v>
      </c>
      <c r="F128" s="1290">
        <v>3.1699999999999999E-2</v>
      </c>
      <c r="G128" s="1290">
        <v>5.1499999999999997E-2</v>
      </c>
      <c r="H128" s="1290">
        <v>6.7699999999999996E-2</v>
      </c>
      <c r="I128" s="1290">
        <v>2.9700000000000001E-2</v>
      </c>
    </row>
    <row r="129" spans="1:10" s="499" customFormat="1" ht="15" customHeight="1">
      <c r="B129" s="1573"/>
      <c r="C129" s="611" t="s">
        <v>1475</v>
      </c>
      <c r="D129" s="876">
        <v>16676</v>
      </c>
      <c r="E129" s="876">
        <v>1016</v>
      </c>
      <c r="F129" s="1290">
        <v>6.0900000000000003E-2</v>
      </c>
      <c r="G129" s="1290">
        <v>0.12640000000000001</v>
      </c>
      <c r="H129" s="1290">
        <v>0.2878</v>
      </c>
      <c r="I129" s="1290">
        <v>9.0200000000000002E-2</v>
      </c>
    </row>
    <row r="130" spans="1:10" s="499" customFormat="1" ht="15" customHeight="1">
      <c r="B130" s="1573"/>
      <c r="C130" s="609" t="s">
        <v>1476</v>
      </c>
      <c r="D130" s="876">
        <v>16018</v>
      </c>
      <c r="E130" s="876">
        <v>759</v>
      </c>
      <c r="F130" s="1290">
        <v>4.7399999999999998E-2</v>
      </c>
      <c r="G130" s="1290">
        <v>8.1299999999999997E-2</v>
      </c>
      <c r="H130" s="1290">
        <v>0.11559999999999999</v>
      </c>
      <c r="I130" s="1290">
        <v>7.5700000000000003E-2</v>
      </c>
    </row>
    <row r="131" spans="1:10" s="499" customFormat="1" ht="15" customHeight="1">
      <c r="B131" s="1573"/>
      <c r="C131" s="609" t="s">
        <v>1477</v>
      </c>
      <c r="D131" s="876">
        <v>0</v>
      </c>
      <c r="E131" s="876">
        <v>0</v>
      </c>
      <c r="F131" s="1290">
        <v>0</v>
      </c>
      <c r="G131" s="1290">
        <v>0.253</v>
      </c>
      <c r="H131" s="1290">
        <v>0</v>
      </c>
      <c r="I131" s="1290">
        <v>0.52329999999999999</v>
      </c>
    </row>
    <row r="132" spans="1:10" s="499" customFormat="1" ht="15" customHeight="1">
      <c r="B132" s="1573"/>
      <c r="C132" s="609" t="s">
        <v>1478</v>
      </c>
      <c r="D132" s="876">
        <v>658</v>
      </c>
      <c r="E132" s="876">
        <v>257</v>
      </c>
      <c r="F132" s="1290">
        <v>0.3906</v>
      </c>
      <c r="G132" s="1290">
        <v>0.52400000000000002</v>
      </c>
      <c r="H132" s="1290">
        <v>0.46</v>
      </c>
      <c r="I132" s="1290">
        <v>0.45910000000000001</v>
      </c>
    </row>
    <row r="133" spans="1:10" s="499" customFormat="1" ht="15" customHeight="1" thickBot="1">
      <c r="B133" s="1574"/>
      <c r="C133" s="612" t="s">
        <v>1479</v>
      </c>
      <c r="D133" s="878">
        <v>4469</v>
      </c>
      <c r="E133" s="878">
        <v>0</v>
      </c>
      <c r="F133" s="1291">
        <v>0</v>
      </c>
      <c r="G133" s="1291">
        <v>1</v>
      </c>
      <c r="H133" s="1291">
        <v>1</v>
      </c>
      <c r="I133" s="1291">
        <v>0</v>
      </c>
    </row>
    <row r="135" spans="1:10" ht="16.5" thickBot="1">
      <c r="B135" s="614" t="s">
        <v>641</v>
      </c>
    </row>
    <row r="136" spans="1:10" s="69" customFormat="1" ht="15" customHeight="1">
      <c r="B136" s="1575" t="s">
        <v>1455</v>
      </c>
      <c r="C136" s="1575" t="s">
        <v>642</v>
      </c>
      <c r="D136" s="1576" t="s">
        <v>1456</v>
      </c>
      <c r="E136" s="1576"/>
      <c r="F136" s="1532" t="s">
        <v>1457</v>
      </c>
      <c r="G136" s="1532" t="s">
        <v>646</v>
      </c>
      <c r="H136" s="1532" t="s">
        <v>1459</v>
      </c>
      <c r="I136" s="1532" t="s">
        <v>1460</v>
      </c>
    </row>
    <row r="137" spans="1:10" s="69" customFormat="1" ht="51">
      <c r="B137" s="1549"/>
      <c r="C137" s="1549"/>
      <c r="D137" s="1044"/>
      <c r="E137" s="1045" t="s">
        <v>1461</v>
      </c>
      <c r="F137" s="1533"/>
      <c r="G137" s="1533"/>
      <c r="H137" s="1533"/>
      <c r="I137" s="1533"/>
    </row>
    <row r="138" spans="1:10" s="499" customFormat="1" ht="24.75" thickBot="1">
      <c r="A138" s="69"/>
      <c r="B138" s="1292" t="s">
        <v>1130</v>
      </c>
      <c r="C138" s="607" t="s">
        <v>5</v>
      </c>
      <c r="D138" s="520" t="s">
        <v>6</v>
      </c>
      <c r="E138" s="520" t="s">
        <v>41</v>
      </c>
      <c r="F138" s="520" t="s">
        <v>42</v>
      </c>
      <c r="G138" s="520" t="s">
        <v>96</v>
      </c>
      <c r="H138" s="520" t="s">
        <v>97</v>
      </c>
      <c r="I138" s="520" t="s">
        <v>98</v>
      </c>
      <c r="J138" s="69"/>
    </row>
    <row r="139" spans="1:10" s="499" customFormat="1" ht="15" customHeight="1">
      <c r="A139" s="69"/>
      <c r="B139" s="1572"/>
      <c r="C139" s="608" t="s">
        <v>1463</v>
      </c>
      <c r="D139" s="1288">
        <v>8160</v>
      </c>
      <c r="E139" s="1288">
        <v>4</v>
      </c>
      <c r="F139" s="1289">
        <v>5.0000000000000001E-4</v>
      </c>
      <c r="G139" s="1289">
        <v>8.9999999999999998E-4</v>
      </c>
      <c r="H139" s="1289">
        <v>8.0000000000000004E-4</v>
      </c>
      <c r="I139" s="1289">
        <v>1.1999999999999999E-3</v>
      </c>
      <c r="J139" s="69"/>
    </row>
    <row r="140" spans="1:10" s="499" customFormat="1" ht="15" customHeight="1">
      <c r="A140" s="69"/>
      <c r="B140" s="1573"/>
      <c r="C140" s="609" t="s">
        <v>1464</v>
      </c>
      <c r="D140" s="876">
        <v>1477</v>
      </c>
      <c r="E140" s="876">
        <v>0</v>
      </c>
      <c r="F140" s="1290">
        <v>0</v>
      </c>
      <c r="G140" s="1290">
        <v>5.0000000000000001E-4</v>
      </c>
      <c r="H140" s="1290">
        <v>5.0000000000000001E-4</v>
      </c>
      <c r="I140" s="1290">
        <v>1E-3</v>
      </c>
      <c r="J140" s="69"/>
    </row>
    <row r="141" spans="1:10" s="499" customFormat="1" ht="15" customHeight="1">
      <c r="A141" s="69"/>
      <c r="B141" s="1573"/>
      <c r="C141" s="609" t="s">
        <v>1465</v>
      </c>
      <c r="D141" s="876">
        <v>6683</v>
      </c>
      <c r="E141" s="876">
        <v>4</v>
      </c>
      <c r="F141" s="1290">
        <v>5.9999999999999995E-4</v>
      </c>
      <c r="G141" s="1290">
        <v>1E-3</v>
      </c>
      <c r="H141" s="1290">
        <v>1E-3</v>
      </c>
      <c r="I141" s="1290">
        <v>1.2999999999999999E-3</v>
      </c>
      <c r="J141" s="69"/>
    </row>
    <row r="142" spans="1:10" s="499" customFormat="1" ht="15" customHeight="1">
      <c r="A142" s="69"/>
      <c r="B142" s="1573"/>
      <c r="C142" s="611" t="s">
        <v>1466</v>
      </c>
      <c r="D142" s="876">
        <v>31486</v>
      </c>
      <c r="E142" s="876">
        <v>59</v>
      </c>
      <c r="F142" s="1290">
        <v>1.9E-3</v>
      </c>
      <c r="G142" s="1290">
        <v>2E-3</v>
      </c>
      <c r="H142" s="1290">
        <v>2E-3</v>
      </c>
      <c r="I142" s="1290">
        <v>2E-3</v>
      </c>
      <c r="J142" s="69"/>
    </row>
    <row r="143" spans="1:10" s="499" customFormat="1" ht="15" customHeight="1">
      <c r="A143" s="69"/>
      <c r="B143" s="1573"/>
      <c r="C143" s="611" t="s">
        <v>1467</v>
      </c>
      <c r="D143" s="876">
        <v>46448</v>
      </c>
      <c r="E143" s="876">
        <v>317</v>
      </c>
      <c r="F143" s="1290">
        <v>6.7999999999999996E-3</v>
      </c>
      <c r="G143" s="1290">
        <v>4.0000000000000001E-3</v>
      </c>
      <c r="H143" s="1290">
        <v>4.0000000000000001E-3</v>
      </c>
      <c r="I143" s="1290">
        <v>5.1000000000000004E-3</v>
      </c>
      <c r="J143" s="69"/>
    </row>
    <row r="144" spans="1:10" s="499" customFormat="1" ht="15" customHeight="1">
      <c r="A144" s="69"/>
      <c r="B144" s="1573"/>
      <c r="C144" s="611" t="s">
        <v>1468</v>
      </c>
      <c r="D144" s="876">
        <v>29313</v>
      </c>
      <c r="E144" s="876">
        <v>390</v>
      </c>
      <c r="F144" s="1290">
        <v>1.3299999999999999E-2</v>
      </c>
      <c r="G144" s="1290">
        <v>6.8999999999999999E-3</v>
      </c>
      <c r="H144" s="1290">
        <v>7.0000000000000001E-3</v>
      </c>
      <c r="I144" s="1290">
        <v>1.09E-2</v>
      </c>
      <c r="J144" s="69"/>
    </row>
    <row r="145" spans="1:10" s="499" customFormat="1" ht="15" customHeight="1">
      <c r="A145" s="69"/>
      <c r="B145" s="1573"/>
      <c r="C145" s="611" t="s">
        <v>1469</v>
      </c>
      <c r="D145" s="876">
        <v>32676</v>
      </c>
      <c r="E145" s="876">
        <v>856</v>
      </c>
      <c r="F145" s="1290">
        <v>2.6200000000000001E-2</v>
      </c>
      <c r="G145" s="1290">
        <v>1.6E-2</v>
      </c>
      <c r="H145" s="1290">
        <v>1.7999999999999999E-2</v>
      </c>
      <c r="I145" s="1290">
        <v>2.1000000000000001E-2</v>
      </c>
      <c r="J145" s="69"/>
    </row>
    <row r="146" spans="1:10" s="499" customFormat="1" ht="15" customHeight="1">
      <c r="A146" s="69"/>
      <c r="B146" s="1573"/>
      <c r="C146" s="609" t="s">
        <v>1470</v>
      </c>
      <c r="D146" s="876">
        <v>20438</v>
      </c>
      <c r="E146" s="876">
        <v>447</v>
      </c>
      <c r="F146" s="1290">
        <v>2.1899999999999999E-2</v>
      </c>
      <c r="G146" s="1290">
        <v>1.2699999999999999E-2</v>
      </c>
      <c r="H146" s="1290">
        <v>1.2999999999999999E-2</v>
      </c>
      <c r="I146" s="1290">
        <v>1.77E-2</v>
      </c>
      <c r="J146" s="69"/>
    </row>
    <row r="147" spans="1:10" s="499" customFormat="1" ht="15" customHeight="1">
      <c r="A147" s="69"/>
      <c r="B147" s="1573"/>
      <c r="C147" s="609" t="s">
        <v>1471</v>
      </c>
      <c r="D147" s="876">
        <v>12238</v>
      </c>
      <c r="E147" s="876">
        <v>409</v>
      </c>
      <c r="F147" s="1290">
        <v>3.3399999999999999E-2</v>
      </c>
      <c r="G147" s="1290">
        <v>2.2100000000000002E-2</v>
      </c>
      <c r="H147" s="1290">
        <v>2.3E-2</v>
      </c>
      <c r="I147" s="1290">
        <v>2.5999999999999999E-2</v>
      </c>
      <c r="J147" s="69"/>
    </row>
    <row r="148" spans="1:10" s="499" customFormat="1" ht="15" customHeight="1">
      <c r="A148" s="69"/>
      <c r="B148" s="1573"/>
      <c r="C148" s="611" t="s">
        <v>1472</v>
      </c>
      <c r="D148" s="876">
        <v>19664</v>
      </c>
      <c r="E148" s="876">
        <v>1136</v>
      </c>
      <c r="F148" s="1290">
        <v>5.7799999999999997E-2</v>
      </c>
      <c r="G148" s="1290">
        <v>5.1499999999999997E-2</v>
      </c>
      <c r="H148" s="1290">
        <v>5.2999999999999999E-2</v>
      </c>
      <c r="I148" s="1290">
        <v>4.9299999999999997E-2</v>
      </c>
      <c r="J148" s="69"/>
    </row>
    <row r="149" spans="1:10" s="499" customFormat="1" ht="15" customHeight="1">
      <c r="A149" s="69"/>
      <c r="B149" s="1573"/>
      <c r="C149" s="609" t="s">
        <v>1473</v>
      </c>
      <c r="D149" s="876">
        <v>7925</v>
      </c>
      <c r="E149" s="876">
        <v>330</v>
      </c>
      <c r="F149" s="1290">
        <v>4.1599999999999998E-2</v>
      </c>
      <c r="G149" s="1290">
        <v>3.5200000000000002E-2</v>
      </c>
      <c r="H149" s="1290">
        <v>3.6999999999999998E-2</v>
      </c>
      <c r="I149" s="1290">
        <v>3.4500000000000003E-2</v>
      </c>
      <c r="J149" s="69"/>
    </row>
    <row r="150" spans="1:10" s="499" customFormat="1" ht="15" customHeight="1">
      <c r="B150" s="1573"/>
      <c r="C150" s="609" t="s">
        <v>1474</v>
      </c>
      <c r="D150" s="876">
        <v>11739</v>
      </c>
      <c r="E150" s="876">
        <v>806</v>
      </c>
      <c r="F150" s="1290">
        <v>6.8699999999999997E-2</v>
      </c>
      <c r="G150" s="1290">
        <v>6.4899999999999999E-2</v>
      </c>
      <c r="H150" s="1290">
        <v>6.9000000000000006E-2</v>
      </c>
      <c r="I150" s="1290">
        <v>5.91E-2</v>
      </c>
    </row>
    <row r="151" spans="1:10" s="499" customFormat="1" ht="15" customHeight="1">
      <c r="B151" s="1573"/>
      <c r="C151" s="611" t="s">
        <v>1475</v>
      </c>
      <c r="D151" s="876">
        <v>10350</v>
      </c>
      <c r="E151" s="876">
        <v>2196</v>
      </c>
      <c r="F151" s="1290">
        <v>0.2122</v>
      </c>
      <c r="G151" s="1290">
        <v>0.19620000000000001</v>
      </c>
      <c r="H151" s="1290">
        <v>0.28899999999999998</v>
      </c>
      <c r="I151" s="1290">
        <v>0.23330000000000001</v>
      </c>
    </row>
    <row r="152" spans="1:10" s="499" customFormat="1" ht="15" customHeight="1">
      <c r="B152" s="1573"/>
      <c r="C152" s="609" t="s">
        <v>1476</v>
      </c>
      <c r="D152" s="876">
        <v>9196</v>
      </c>
      <c r="E152" s="876">
        <v>1361</v>
      </c>
      <c r="F152" s="1290">
        <v>0.14799999999999999</v>
      </c>
      <c r="G152" s="1290">
        <v>0.1114</v>
      </c>
      <c r="H152" s="1290">
        <v>0.1179</v>
      </c>
      <c r="I152" s="1290">
        <v>0.161</v>
      </c>
    </row>
    <row r="153" spans="1:10" s="499" customFormat="1" ht="15" customHeight="1">
      <c r="B153" s="1573"/>
      <c r="C153" s="609" t="s">
        <v>1477</v>
      </c>
      <c r="D153" s="876">
        <v>0</v>
      </c>
      <c r="E153" s="876">
        <v>0</v>
      </c>
      <c r="F153" s="1290">
        <v>0</v>
      </c>
      <c r="G153" s="1290">
        <v>0.253</v>
      </c>
      <c r="H153" s="1290">
        <v>0</v>
      </c>
      <c r="I153" s="1290">
        <v>0.55910000000000004</v>
      </c>
    </row>
    <row r="154" spans="1:10" s="499" customFormat="1" ht="15" customHeight="1">
      <c r="B154" s="1573"/>
      <c r="C154" s="609" t="s">
        <v>1478</v>
      </c>
      <c r="D154" s="876">
        <v>1154</v>
      </c>
      <c r="E154" s="876">
        <v>835</v>
      </c>
      <c r="F154" s="1290">
        <v>0.72360000000000002</v>
      </c>
      <c r="G154" s="1290">
        <v>0.52400000000000002</v>
      </c>
      <c r="H154" s="1290">
        <v>0.46</v>
      </c>
      <c r="I154" s="1290">
        <v>0.68049999999999999</v>
      </c>
    </row>
    <row r="155" spans="1:10" s="499" customFormat="1" ht="15" customHeight="1" thickBot="1">
      <c r="B155" s="1574"/>
      <c r="C155" s="612" t="s">
        <v>1479</v>
      </c>
      <c r="D155" s="878">
        <v>11543</v>
      </c>
      <c r="E155" s="878">
        <v>0</v>
      </c>
      <c r="F155" s="1291">
        <v>0</v>
      </c>
      <c r="G155" s="1291">
        <v>1</v>
      </c>
      <c r="H155" s="1291">
        <v>1</v>
      </c>
      <c r="I155" s="1291">
        <v>0</v>
      </c>
    </row>
  </sheetData>
  <mergeCells count="56">
    <mergeCell ref="B29:B45"/>
    <mergeCell ref="I4:I5"/>
    <mergeCell ref="B7:B23"/>
    <mergeCell ref="B26:B27"/>
    <mergeCell ref="C26:C27"/>
    <mergeCell ref="D26:E26"/>
    <mergeCell ref="F26:F27"/>
    <mergeCell ref="G26:G27"/>
    <mergeCell ref="H26:H27"/>
    <mergeCell ref="I26:I27"/>
    <mergeCell ref="B4:B5"/>
    <mergeCell ref="C4:C5"/>
    <mergeCell ref="D4:E4"/>
    <mergeCell ref="F4:F5"/>
    <mergeCell ref="G4:G5"/>
    <mergeCell ref="H4:H5"/>
    <mergeCell ref="H48:H49"/>
    <mergeCell ref="I48:I49"/>
    <mergeCell ref="B51:B67"/>
    <mergeCell ref="B70:B71"/>
    <mergeCell ref="C70:C71"/>
    <mergeCell ref="D70:E70"/>
    <mergeCell ref="F70:F71"/>
    <mergeCell ref="G70:G71"/>
    <mergeCell ref="H70:H71"/>
    <mergeCell ref="I70:I71"/>
    <mergeCell ref="B48:B49"/>
    <mergeCell ref="C48:C49"/>
    <mergeCell ref="D48:E48"/>
    <mergeCell ref="F48:F49"/>
    <mergeCell ref="G48:G49"/>
    <mergeCell ref="B73:B89"/>
    <mergeCell ref="B92:B93"/>
    <mergeCell ref="C92:C93"/>
    <mergeCell ref="D92:E92"/>
    <mergeCell ref="F92:F93"/>
    <mergeCell ref="G92:G93"/>
    <mergeCell ref="H92:H93"/>
    <mergeCell ref="I92:I93"/>
    <mergeCell ref="B95:B111"/>
    <mergeCell ref="B114:B115"/>
    <mergeCell ref="C114:C115"/>
    <mergeCell ref="D114:E114"/>
    <mergeCell ref="F114:F115"/>
    <mergeCell ref="G114:G115"/>
    <mergeCell ref="H114:H115"/>
    <mergeCell ref="I114:I115"/>
    <mergeCell ref="G136:G137"/>
    <mergeCell ref="H136:H137"/>
    <mergeCell ref="I136:I137"/>
    <mergeCell ref="B139:B155"/>
    <mergeCell ref="B117:B133"/>
    <mergeCell ref="B136:B137"/>
    <mergeCell ref="C136:C137"/>
    <mergeCell ref="D136:E136"/>
    <mergeCell ref="F136:F137"/>
  </mergeCells>
  <hyperlinks>
    <hyperlink ref="K1" location="Índice!A1" display="Voltar ao Índice" xr:uid="{648E5C7E-9777-45F0-8CC5-CC1B2931CB19}"/>
  </hyperlinks>
  <pageMargins left="0.70866141732283472" right="0.70866141732283472" top="0.78740157480314965" bottom="0.78740157480314965" header="0.31496062992125984" footer="0.31496062992125984"/>
  <pageSetup paperSize="9" scale="61" orientation="landscape" cellComments="asDisplayed" r:id="rId1"/>
  <headerFooter>
    <oddHeader>&amp;CPT
Anexo XXI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AB278-5C9E-4B9A-B7CA-DD57A8116BC2}">
  <sheetPr>
    <pageSetUpPr fitToPage="1"/>
  </sheetPr>
  <dimension ref="A1:K48"/>
  <sheetViews>
    <sheetView showGridLines="0" zoomScale="80" zoomScaleNormal="80" zoomScaleSheetLayoutView="100" zoomScalePageLayoutView="70" workbookViewId="0">
      <selection activeCell="J2" sqref="J2"/>
    </sheetView>
  </sheetViews>
  <sheetFormatPr defaultColWidth="11.5703125" defaultRowHeight="14.25"/>
  <cols>
    <col min="1" max="1" width="4.7109375" style="5" customWidth="1"/>
    <col min="2" max="2" width="25.5703125" style="5" customWidth="1"/>
    <col min="3" max="3" width="31.42578125" style="5" customWidth="1"/>
    <col min="4" max="4" width="21.42578125" style="5" customWidth="1"/>
    <col min="5" max="5" width="20.42578125" style="5" customWidth="1"/>
    <col min="6" max="6" width="29.28515625" style="5" customWidth="1"/>
    <col min="7" max="7" width="32" style="5" customWidth="1"/>
    <col min="8" max="8" width="19.5703125" style="5" customWidth="1"/>
    <col min="9" max="9" width="18.5703125" style="5" customWidth="1"/>
    <col min="10" max="10" width="4.7109375" style="5" customWidth="1"/>
    <col min="11" max="11" width="20.7109375" style="5" customWidth="1"/>
    <col min="12" max="16384" width="11.5703125" style="5"/>
  </cols>
  <sheetData>
    <row r="1" spans="1:11" ht="18.75">
      <c r="B1" s="3" t="s">
        <v>1684</v>
      </c>
      <c r="C1" s="10"/>
      <c r="D1" s="10"/>
      <c r="E1" s="10"/>
      <c r="F1" s="10"/>
      <c r="G1" s="10"/>
      <c r="K1" s="76" t="s">
        <v>917</v>
      </c>
    </row>
    <row r="2" spans="1:11" s="139" customFormat="1" ht="18">
      <c r="B2" s="1553" t="s">
        <v>21</v>
      </c>
      <c r="C2" s="1554"/>
      <c r="D2" s="621"/>
      <c r="E2" s="621"/>
      <c r="F2" s="621"/>
      <c r="G2" s="621"/>
      <c r="K2" s="155"/>
    </row>
    <row r="3" spans="1:11" ht="21" thickBot="1">
      <c r="B3" s="614" t="s">
        <v>641</v>
      </c>
      <c r="C3" s="89"/>
      <c r="D3" s="26"/>
      <c r="E3" s="26"/>
      <c r="F3" s="26"/>
      <c r="G3" s="26"/>
    </row>
    <row r="4" spans="1:11" s="89" customFormat="1" ht="33.950000000000003" customHeight="1">
      <c r="A4" s="5"/>
      <c r="B4" s="1575" t="s">
        <v>1455</v>
      </c>
      <c r="C4" s="1575" t="s">
        <v>642</v>
      </c>
      <c r="D4" s="1575" t="s">
        <v>1481</v>
      </c>
      <c r="E4" s="1577" t="s">
        <v>1456</v>
      </c>
      <c r="F4" s="1577"/>
      <c r="G4" s="1575" t="s">
        <v>1457</v>
      </c>
      <c r="H4" s="1575" t="s">
        <v>1459</v>
      </c>
      <c r="I4" s="1575" t="s">
        <v>1460</v>
      </c>
      <c r="J4" s="5"/>
    </row>
    <row r="5" spans="1:11" s="89" customFormat="1" ht="53.25" customHeight="1">
      <c r="A5" s="69"/>
      <c r="B5" s="1549"/>
      <c r="C5" s="1549"/>
      <c r="D5" s="1549"/>
      <c r="E5" s="225"/>
      <c r="F5" s="606" t="s">
        <v>1461</v>
      </c>
      <c r="G5" s="1549"/>
      <c r="H5" s="1549"/>
      <c r="I5" s="1549"/>
      <c r="J5" s="69"/>
    </row>
    <row r="6" spans="1:11" ht="20.100000000000001" customHeight="1">
      <c r="A6" s="69"/>
      <c r="B6" s="615" t="s">
        <v>4</v>
      </c>
      <c r="C6" s="615" t="s">
        <v>5</v>
      </c>
      <c r="D6" s="615" t="s">
        <v>6</v>
      </c>
      <c r="E6" s="616" t="s">
        <v>41</v>
      </c>
      <c r="F6" s="616" t="s">
        <v>42</v>
      </c>
      <c r="G6" s="616" t="s">
        <v>96</v>
      </c>
      <c r="H6" s="616" t="s">
        <v>97</v>
      </c>
      <c r="I6" s="616" t="s">
        <v>98</v>
      </c>
      <c r="J6" s="69"/>
    </row>
    <row r="7" spans="1:11" ht="20.100000000000001" customHeight="1">
      <c r="A7" s="69"/>
      <c r="B7" s="1578"/>
      <c r="C7" s="617"/>
      <c r="D7" s="617"/>
      <c r="E7" s="618"/>
      <c r="F7" s="619"/>
      <c r="G7" s="619"/>
      <c r="H7" s="619"/>
      <c r="I7" s="619"/>
      <c r="J7" s="69"/>
    </row>
    <row r="8" spans="1:11" ht="20.100000000000001" customHeight="1">
      <c r="A8" s="69"/>
      <c r="B8" s="1579"/>
      <c r="C8" s="609"/>
      <c r="D8" s="609"/>
      <c r="E8" s="610"/>
      <c r="F8" s="515"/>
      <c r="G8" s="515"/>
      <c r="H8" s="515"/>
      <c r="I8" s="515"/>
      <c r="J8" s="69"/>
    </row>
    <row r="9" spans="1:11" ht="20.100000000000001" customHeight="1">
      <c r="A9" s="69"/>
      <c r="B9" s="1579"/>
      <c r="C9" s="609"/>
      <c r="D9" s="609"/>
      <c r="E9" s="610"/>
      <c r="F9" s="515"/>
      <c r="G9" s="515"/>
      <c r="H9" s="515"/>
      <c r="I9" s="515"/>
      <c r="J9" s="69"/>
    </row>
    <row r="10" spans="1:11" ht="20.100000000000001" customHeight="1">
      <c r="A10" s="69"/>
      <c r="B10" s="1579"/>
      <c r="C10" s="611"/>
      <c r="D10" s="611"/>
      <c r="E10" s="610"/>
      <c r="F10" s="515"/>
      <c r="G10" s="515"/>
      <c r="H10" s="515"/>
      <c r="I10" s="515"/>
      <c r="J10" s="69"/>
    </row>
    <row r="11" spans="1:11" ht="20.100000000000001" customHeight="1">
      <c r="A11" s="69"/>
      <c r="B11" s="1579"/>
      <c r="C11" s="611"/>
      <c r="D11" s="611"/>
      <c r="E11" s="610"/>
      <c r="F11" s="515"/>
      <c r="G11" s="515"/>
      <c r="H11" s="515"/>
      <c r="I11" s="515"/>
      <c r="J11" s="69"/>
    </row>
    <row r="12" spans="1:11" ht="20.100000000000001" customHeight="1">
      <c r="A12" s="69"/>
      <c r="B12" s="1579"/>
      <c r="C12" s="611"/>
      <c r="D12" s="611"/>
      <c r="E12" s="515"/>
      <c r="F12" s="515"/>
      <c r="G12" s="515"/>
      <c r="H12" s="515"/>
      <c r="I12" s="515"/>
      <c r="J12" s="69"/>
    </row>
    <row r="13" spans="1:11" ht="20.100000000000001" customHeight="1">
      <c r="A13" s="69"/>
      <c r="B13" s="1579"/>
      <c r="C13" s="611"/>
      <c r="D13" s="611"/>
      <c r="E13" s="515"/>
      <c r="F13" s="515"/>
      <c r="G13" s="515"/>
      <c r="H13" s="515"/>
      <c r="I13" s="515"/>
      <c r="J13" s="69"/>
    </row>
    <row r="14" spans="1:11" ht="20.100000000000001" customHeight="1" thickBot="1">
      <c r="A14" s="69"/>
      <c r="B14" s="1580"/>
      <c r="C14" s="620"/>
      <c r="D14" s="620"/>
      <c r="E14" s="613"/>
      <c r="F14" s="613"/>
      <c r="G14" s="613"/>
      <c r="H14" s="613"/>
      <c r="I14" s="613"/>
      <c r="J14" s="69"/>
    </row>
    <row r="15" spans="1:11">
      <c r="A15" s="69"/>
      <c r="J15" s="69"/>
    </row>
    <row r="16" spans="1:11">
      <c r="A16" s="69"/>
      <c r="J16" s="69"/>
    </row>
    <row r="17" spans="1:10">
      <c r="A17" s="69"/>
      <c r="J17" s="69"/>
    </row>
    <row r="18" spans="1:10" ht="16.5" thickBot="1">
      <c r="A18" s="69"/>
      <c r="B18" s="614" t="s">
        <v>1480</v>
      </c>
      <c r="J18" s="69"/>
    </row>
    <row r="19" spans="1:10" s="143" customFormat="1" ht="33.950000000000003" customHeight="1">
      <c r="A19" s="5"/>
      <c r="B19" s="1575" t="s">
        <v>1455</v>
      </c>
      <c r="C19" s="1575" t="s">
        <v>642</v>
      </c>
      <c r="D19" s="1575" t="s">
        <v>1481</v>
      </c>
      <c r="E19" s="1577" t="s">
        <v>1456</v>
      </c>
      <c r="F19" s="1577"/>
      <c r="G19" s="1575" t="s">
        <v>1457</v>
      </c>
      <c r="H19" s="1575" t="s">
        <v>1459</v>
      </c>
      <c r="I19" s="1575" t="s">
        <v>1460</v>
      </c>
      <c r="J19" s="5"/>
    </row>
    <row r="20" spans="1:10" s="143" customFormat="1" ht="53.25" customHeight="1">
      <c r="A20" s="69"/>
      <c r="B20" s="1549"/>
      <c r="C20" s="1549"/>
      <c r="D20" s="1549"/>
      <c r="E20" s="225"/>
      <c r="F20" s="606" t="s">
        <v>1461</v>
      </c>
      <c r="G20" s="1549"/>
      <c r="H20" s="1549"/>
      <c r="I20" s="1549"/>
      <c r="J20" s="69"/>
    </row>
    <row r="21" spans="1:10" ht="20.100000000000001" customHeight="1">
      <c r="A21" s="69"/>
      <c r="B21" s="615" t="s">
        <v>4</v>
      </c>
      <c r="C21" s="615" t="s">
        <v>5</v>
      </c>
      <c r="D21" s="615" t="s">
        <v>6</v>
      </c>
      <c r="E21" s="616" t="s">
        <v>41</v>
      </c>
      <c r="F21" s="616" t="s">
        <v>42</v>
      </c>
      <c r="G21" s="616" t="s">
        <v>96</v>
      </c>
      <c r="H21" s="616" t="s">
        <v>97</v>
      </c>
      <c r="I21" s="616" t="s">
        <v>98</v>
      </c>
      <c r="J21" s="69"/>
    </row>
    <row r="22" spans="1:10" ht="20.100000000000001" customHeight="1">
      <c r="A22" s="69"/>
      <c r="B22" s="1578"/>
      <c r="C22" s="617"/>
      <c r="D22" s="617"/>
      <c r="E22" s="618"/>
      <c r="F22" s="619"/>
      <c r="G22" s="619"/>
      <c r="H22" s="619"/>
      <c r="I22" s="619"/>
      <c r="J22" s="69"/>
    </row>
    <row r="23" spans="1:10" ht="20.100000000000001" customHeight="1">
      <c r="A23" s="69"/>
      <c r="B23" s="1579"/>
      <c r="C23" s="609"/>
      <c r="D23" s="609"/>
      <c r="E23" s="610"/>
      <c r="F23" s="515"/>
      <c r="G23" s="515"/>
      <c r="H23" s="515"/>
      <c r="I23" s="515"/>
      <c r="J23" s="69"/>
    </row>
    <row r="24" spans="1:10" ht="20.100000000000001" customHeight="1">
      <c r="A24" s="69"/>
      <c r="B24" s="1579"/>
      <c r="C24" s="609"/>
      <c r="D24" s="609"/>
      <c r="E24" s="610"/>
      <c r="F24" s="515"/>
      <c r="G24" s="515"/>
      <c r="H24" s="515"/>
      <c r="I24" s="515"/>
      <c r="J24" s="69"/>
    </row>
    <row r="25" spans="1:10" ht="20.100000000000001" customHeight="1">
      <c r="A25" s="69"/>
      <c r="B25" s="1579"/>
      <c r="C25" s="611"/>
      <c r="D25" s="611"/>
      <c r="E25" s="610"/>
      <c r="F25" s="515"/>
      <c r="G25" s="515"/>
      <c r="H25" s="515"/>
      <c r="I25" s="515"/>
      <c r="J25" s="69"/>
    </row>
    <row r="26" spans="1:10" ht="20.100000000000001" customHeight="1">
      <c r="A26" s="69"/>
      <c r="B26" s="1579"/>
      <c r="C26" s="611"/>
      <c r="D26" s="611"/>
      <c r="E26" s="610"/>
      <c r="F26" s="515"/>
      <c r="G26" s="515"/>
      <c r="H26" s="515"/>
      <c r="I26" s="515"/>
      <c r="J26" s="69"/>
    </row>
    <row r="27" spans="1:10" ht="20.100000000000001" customHeight="1">
      <c r="A27" s="69"/>
      <c r="B27" s="1579"/>
      <c r="C27" s="611"/>
      <c r="D27" s="611"/>
      <c r="E27" s="515"/>
      <c r="F27" s="515"/>
      <c r="G27" s="515"/>
      <c r="H27" s="515"/>
      <c r="I27" s="515"/>
      <c r="J27" s="69"/>
    </row>
    <row r="28" spans="1:10" ht="20.100000000000001" customHeight="1">
      <c r="A28" s="69"/>
      <c r="B28" s="1579"/>
      <c r="C28" s="611"/>
      <c r="D28" s="611"/>
      <c r="E28" s="515"/>
      <c r="F28" s="515"/>
      <c r="G28" s="515"/>
      <c r="H28" s="515"/>
      <c r="I28" s="515"/>
      <c r="J28" s="69"/>
    </row>
    <row r="29" spans="1:10" ht="20.100000000000001" customHeight="1" thickBot="1">
      <c r="A29" s="69"/>
      <c r="B29" s="1580"/>
      <c r="C29" s="620"/>
      <c r="D29" s="620"/>
      <c r="E29" s="613"/>
      <c r="F29" s="613"/>
      <c r="G29" s="613"/>
      <c r="H29" s="613"/>
      <c r="I29" s="613"/>
      <c r="J29" s="69"/>
    </row>
    <row r="30" spans="1:10">
      <c r="A30" s="69"/>
      <c r="J30" s="69"/>
    </row>
    <row r="31" spans="1:10">
      <c r="A31" s="69"/>
      <c r="J31" s="69"/>
    </row>
    <row r="32" spans="1:10">
      <c r="A32" s="69"/>
      <c r="J32" s="69"/>
    </row>
    <row r="33" spans="1:10">
      <c r="A33" s="69"/>
      <c r="J33" s="69"/>
    </row>
    <row r="34" spans="1:10">
      <c r="A34" s="69"/>
      <c r="J34" s="69"/>
    </row>
    <row r="35" spans="1:10">
      <c r="A35" s="69"/>
      <c r="J35" s="69"/>
    </row>
    <row r="36" spans="1:10">
      <c r="A36" s="69"/>
      <c r="J36" s="69"/>
    </row>
    <row r="37" spans="1:10">
      <c r="A37" s="69"/>
      <c r="J37" s="69"/>
    </row>
    <row r="38" spans="1:10">
      <c r="A38" s="69"/>
      <c r="J38" s="69"/>
    </row>
    <row r="39" spans="1:10">
      <c r="A39" s="69"/>
      <c r="J39" s="69"/>
    </row>
    <row r="40" spans="1:10">
      <c r="A40" s="69"/>
      <c r="J40" s="69"/>
    </row>
    <row r="41" spans="1:10">
      <c r="A41" s="69"/>
      <c r="J41" s="69"/>
    </row>
    <row r="42" spans="1:10">
      <c r="A42" s="69"/>
      <c r="J42" s="69"/>
    </row>
    <row r="43" spans="1:10">
      <c r="A43" s="499"/>
      <c r="J43" s="499"/>
    </row>
    <row r="44" spans="1:10">
      <c r="A44" s="499"/>
      <c r="J44" s="499"/>
    </row>
    <row r="45" spans="1:10">
      <c r="A45" s="499"/>
      <c r="J45" s="499"/>
    </row>
    <row r="46" spans="1:10">
      <c r="A46" s="499"/>
      <c r="J46" s="499"/>
    </row>
    <row r="47" spans="1:10">
      <c r="A47" s="499"/>
      <c r="J47" s="499"/>
    </row>
    <row r="48" spans="1:10">
      <c r="A48" s="499"/>
      <c r="J48" s="499"/>
    </row>
  </sheetData>
  <mergeCells count="17">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 ref="B2:C2"/>
    <mergeCell ref="B22:B29"/>
  </mergeCells>
  <hyperlinks>
    <hyperlink ref="K1" location="Índice!A1" display="Voltar ao Índice" xr:uid="{70F50481-53EB-4B0F-A638-13BF34B5F1FD}"/>
  </hyperlinks>
  <pageMargins left="0.70866141732283472" right="0.70866141732283472" top="0.78740157480314965" bottom="0.78740157480314965" header="0.31496062992125984" footer="0.31496062992125984"/>
  <pageSetup paperSize="9" scale="67" orientation="landscape" r:id="rId1"/>
  <headerFooter>
    <oddHeader>&amp;CPT
Anexo XXI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8731D-2AF8-4AF0-9719-3C0493075F58}">
  <sheetPr>
    <pageSetUpPr fitToPage="1"/>
  </sheetPr>
  <dimension ref="A1:N29"/>
  <sheetViews>
    <sheetView showGridLines="0" zoomScale="90" zoomScaleNormal="90" zoomScaleSheetLayoutView="40" zoomScalePageLayoutView="60" workbookViewId="0">
      <selection activeCell="J2" sqref="J2"/>
    </sheetView>
  </sheetViews>
  <sheetFormatPr defaultColWidth="8.7109375" defaultRowHeight="14.25"/>
  <cols>
    <col min="1" max="1" width="4.7109375" style="5" customWidth="1"/>
    <col min="2" max="2" width="19" style="5" customWidth="1"/>
    <col min="3" max="3" width="26.85546875" style="5" customWidth="1"/>
    <col min="4" max="4" width="21.85546875" style="5" customWidth="1"/>
    <col min="5" max="5" width="17.7109375" style="5" customWidth="1"/>
    <col min="6" max="6" width="16.140625" style="5" customWidth="1"/>
    <col min="7" max="7" width="23.7109375" style="5" customWidth="1"/>
    <col min="8" max="8" width="17.140625" style="5" customWidth="1"/>
    <col min="9" max="9" width="18.28515625" style="5" customWidth="1"/>
    <col min="10" max="10" width="8.7109375" style="5"/>
    <col min="11" max="11" width="16.5703125" style="5" customWidth="1"/>
    <col min="12" max="16384" width="8.7109375" style="5"/>
  </cols>
  <sheetData>
    <row r="1" spans="2:14" ht="16.5" customHeight="1">
      <c r="B1" s="3" t="s">
        <v>701</v>
      </c>
      <c r="C1" s="3"/>
      <c r="D1" s="3"/>
      <c r="E1" s="3"/>
      <c r="F1" s="3"/>
      <c r="G1" s="3"/>
      <c r="H1" s="3"/>
      <c r="I1" s="3"/>
      <c r="J1" s="3"/>
      <c r="L1" s="3"/>
      <c r="M1" s="3"/>
      <c r="N1" s="3"/>
    </row>
    <row r="2" spans="2:14" ht="20.100000000000001" customHeight="1">
      <c r="B2" s="172" t="s">
        <v>1098</v>
      </c>
    </row>
    <row r="3" spans="2:14">
      <c r="K3" s="76" t="s">
        <v>917</v>
      </c>
    </row>
    <row r="4" spans="2:14">
      <c r="B4" s="75" t="s">
        <v>702</v>
      </c>
    </row>
    <row r="5" spans="2:14" s="143" customFormat="1" ht="20.100000000000001" customHeight="1">
      <c r="B5" s="1581" t="s">
        <v>703</v>
      </c>
      <c r="C5" s="1581"/>
      <c r="D5" s="1581"/>
      <c r="E5" s="1581"/>
      <c r="F5" s="1581"/>
      <c r="G5" s="1581"/>
      <c r="H5" s="1581"/>
      <c r="I5" s="1581"/>
    </row>
    <row r="6" spans="2:14" s="143" customFormat="1" ht="24.95" customHeight="1">
      <c r="B6" s="1546" t="s">
        <v>704</v>
      </c>
      <c r="C6" s="1546" t="s">
        <v>705</v>
      </c>
      <c r="D6" s="175" t="s">
        <v>706</v>
      </c>
      <c r="E6" s="175" t="s">
        <v>707</v>
      </c>
      <c r="F6" s="175" t="s">
        <v>628</v>
      </c>
      <c r="G6" s="175" t="s">
        <v>92</v>
      </c>
      <c r="H6" s="175" t="s">
        <v>691</v>
      </c>
      <c r="I6" s="175" t="s">
        <v>652</v>
      </c>
    </row>
    <row r="7" spans="2:14" s="143" customFormat="1" ht="20.100000000000001" customHeight="1" thickBot="1">
      <c r="B7" s="1548"/>
      <c r="C7" s="1548"/>
      <c r="D7" s="340" t="s">
        <v>4</v>
      </c>
      <c r="E7" s="340" t="s">
        <v>5</v>
      </c>
      <c r="F7" s="340" t="s">
        <v>6</v>
      </c>
      <c r="G7" s="340" t="s">
        <v>41</v>
      </c>
      <c r="H7" s="340" t="s">
        <v>42</v>
      </c>
      <c r="I7" s="340" t="s">
        <v>96</v>
      </c>
    </row>
    <row r="8" spans="2:14" s="196" customFormat="1" ht="20.100000000000001" customHeight="1">
      <c r="B8" s="1567" t="s">
        <v>708</v>
      </c>
      <c r="C8" s="824" t="s">
        <v>709</v>
      </c>
      <c r="D8" s="875">
        <v>0</v>
      </c>
      <c r="E8" s="875">
        <v>0</v>
      </c>
      <c r="F8" s="1071">
        <v>0.5</v>
      </c>
      <c r="G8" s="875">
        <v>0</v>
      </c>
      <c r="H8" s="875">
        <v>0</v>
      </c>
      <c r="I8" s="875">
        <v>0</v>
      </c>
    </row>
    <row r="9" spans="2:14" s="196" customFormat="1" ht="20.100000000000001" customHeight="1">
      <c r="B9" s="1567"/>
      <c r="C9" s="1068" t="s">
        <v>710</v>
      </c>
      <c r="D9" s="876">
        <v>17708.158930000001</v>
      </c>
      <c r="E9" s="876">
        <v>0</v>
      </c>
      <c r="F9" s="1072">
        <v>0.7</v>
      </c>
      <c r="G9" s="876">
        <v>17735.655010000002</v>
      </c>
      <c r="H9" s="876">
        <v>11633.88436</v>
      </c>
      <c r="I9" s="876">
        <v>70.942619999999991</v>
      </c>
    </row>
    <row r="10" spans="2:14" s="196" customFormat="1" ht="20.100000000000001" customHeight="1">
      <c r="B10" s="1567" t="s">
        <v>711</v>
      </c>
      <c r="C10" s="1068" t="s">
        <v>709</v>
      </c>
      <c r="D10" s="876">
        <v>0</v>
      </c>
      <c r="E10" s="876">
        <v>0</v>
      </c>
      <c r="F10" s="1072">
        <v>0.7</v>
      </c>
      <c r="G10" s="876">
        <v>0</v>
      </c>
      <c r="H10" s="876">
        <v>0</v>
      </c>
      <c r="I10" s="876">
        <v>0</v>
      </c>
    </row>
    <row r="11" spans="2:14" s="196" customFormat="1" ht="20.100000000000001" customHeight="1">
      <c r="B11" s="1567"/>
      <c r="C11" s="1068" t="s">
        <v>710</v>
      </c>
      <c r="D11" s="876">
        <v>814734.42453000008</v>
      </c>
      <c r="E11" s="876">
        <v>157573.38290999999</v>
      </c>
      <c r="F11" s="1072">
        <v>0.9</v>
      </c>
      <c r="G11" s="876">
        <v>924445.92509000003</v>
      </c>
      <c r="H11" s="876">
        <v>744403.46669999999</v>
      </c>
      <c r="I11" s="876">
        <v>7395.5674000000008</v>
      </c>
    </row>
    <row r="12" spans="2:14" s="196" customFormat="1" ht="20.100000000000001" customHeight="1">
      <c r="B12" s="1567" t="s">
        <v>712</v>
      </c>
      <c r="C12" s="1068" t="s">
        <v>709</v>
      </c>
      <c r="D12" s="876">
        <v>0</v>
      </c>
      <c r="E12" s="876">
        <v>0</v>
      </c>
      <c r="F12" s="1072">
        <v>1.1499999999999999</v>
      </c>
      <c r="G12" s="876">
        <v>0</v>
      </c>
      <c r="H12" s="876">
        <v>0</v>
      </c>
      <c r="I12" s="876">
        <v>0</v>
      </c>
    </row>
    <row r="13" spans="2:14" s="196" customFormat="1" ht="20.100000000000001" customHeight="1">
      <c r="B13" s="1567"/>
      <c r="C13" s="1068" t="s">
        <v>710</v>
      </c>
      <c r="D13" s="876">
        <v>82088.525399999984</v>
      </c>
      <c r="E13" s="876">
        <v>15817.222619999999</v>
      </c>
      <c r="F13" s="1072">
        <v>1.1499999999999999</v>
      </c>
      <c r="G13" s="876">
        <v>84493.144079999998</v>
      </c>
      <c r="H13" s="876">
        <v>97167.115689999991</v>
      </c>
      <c r="I13" s="876">
        <v>2365.8080299999997</v>
      </c>
    </row>
    <row r="14" spans="2:14" s="196" customFormat="1" ht="20.100000000000001" customHeight="1">
      <c r="B14" s="1567" t="s">
        <v>713</v>
      </c>
      <c r="C14" s="1068" t="s">
        <v>709</v>
      </c>
      <c r="D14" s="876">
        <v>0</v>
      </c>
      <c r="E14" s="876">
        <v>0</v>
      </c>
      <c r="F14" s="1072">
        <v>2.5</v>
      </c>
      <c r="G14" s="876">
        <v>0</v>
      </c>
      <c r="H14" s="876">
        <v>0</v>
      </c>
      <c r="I14" s="876">
        <v>0</v>
      </c>
    </row>
    <row r="15" spans="2:14" s="196" customFormat="1" ht="20.100000000000001" customHeight="1">
      <c r="B15" s="1567"/>
      <c r="C15" s="1068" t="s">
        <v>710</v>
      </c>
      <c r="D15" s="876">
        <v>21065.522159999997</v>
      </c>
      <c r="E15" s="876">
        <v>7326.3033299999997</v>
      </c>
      <c r="F15" s="1072">
        <v>2.5</v>
      </c>
      <c r="G15" s="876">
        <v>23740.898000000001</v>
      </c>
      <c r="H15" s="876">
        <v>51567.534909999995</v>
      </c>
      <c r="I15" s="876">
        <v>1899.2718400000001</v>
      </c>
    </row>
    <row r="16" spans="2:14" s="196" customFormat="1" ht="20.100000000000001" customHeight="1">
      <c r="B16" s="1567" t="s">
        <v>714</v>
      </c>
      <c r="C16" s="1068" t="s">
        <v>709</v>
      </c>
      <c r="D16" s="876">
        <v>0</v>
      </c>
      <c r="E16" s="876">
        <v>0</v>
      </c>
      <c r="F16" s="1072" t="s">
        <v>1712</v>
      </c>
      <c r="G16" s="876">
        <v>0</v>
      </c>
      <c r="H16" s="876">
        <v>0</v>
      </c>
      <c r="I16" s="876">
        <v>0</v>
      </c>
    </row>
    <row r="17" spans="1:10" s="196" customFormat="1" ht="20.100000000000001" customHeight="1">
      <c r="B17" s="1567"/>
      <c r="C17" s="629" t="s">
        <v>710</v>
      </c>
      <c r="D17" s="877">
        <v>633.64113999999961</v>
      </c>
      <c r="E17" s="877">
        <v>2290.3799900000004</v>
      </c>
      <c r="F17" s="1334" t="s">
        <v>1712</v>
      </c>
      <c r="G17" s="877">
        <v>2783.9566299999997</v>
      </c>
      <c r="H17" s="877">
        <v>0</v>
      </c>
      <c r="I17" s="877">
        <v>1391.97831</v>
      </c>
    </row>
    <row r="18" spans="1:10" s="196" customFormat="1" ht="20.100000000000001" customHeight="1">
      <c r="B18" s="1547" t="s">
        <v>40</v>
      </c>
      <c r="C18" s="1335" t="s">
        <v>709</v>
      </c>
      <c r="D18" s="1336">
        <v>0</v>
      </c>
      <c r="E18" s="1336">
        <v>0</v>
      </c>
      <c r="F18" s="984"/>
      <c r="G18" s="1336">
        <v>0</v>
      </c>
      <c r="H18" s="1336">
        <v>0</v>
      </c>
      <c r="I18" s="1336">
        <v>0</v>
      </c>
    </row>
    <row r="19" spans="1:10" s="196" customFormat="1" ht="20.100000000000001" customHeight="1" thickBot="1">
      <c r="B19" s="1548"/>
      <c r="C19" s="1337" t="s">
        <v>710</v>
      </c>
      <c r="D19" s="1338">
        <v>936230.27215999993</v>
      </c>
      <c r="E19" s="1338">
        <v>183007.28884999998</v>
      </c>
      <c r="F19" s="988"/>
      <c r="G19" s="1338">
        <v>1053199.5788</v>
      </c>
      <c r="H19" s="1338">
        <v>904772.00164999999</v>
      </c>
      <c r="I19" s="1338">
        <v>13123.568210000001</v>
      </c>
    </row>
    <row r="20" spans="1:10" s="143" customFormat="1" ht="12.75"/>
    <row r="22" spans="1:10" s="143" customFormat="1">
      <c r="A22" s="1069"/>
      <c r="B22" s="521"/>
      <c r="C22" s="173" t="s">
        <v>1974</v>
      </c>
      <c r="F22" s="13"/>
      <c r="J22" s="5"/>
    </row>
    <row r="23" spans="1:10" s="143" customFormat="1" ht="20.100000000000001" customHeight="1">
      <c r="B23" s="1076"/>
      <c r="C23" s="1583" t="s">
        <v>1975</v>
      </c>
      <c r="D23" s="1583"/>
      <c r="E23" s="1583"/>
      <c r="F23" s="1583"/>
      <c r="G23" s="1583"/>
      <c r="H23" s="1583"/>
      <c r="I23" s="1583"/>
    </row>
    <row r="24" spans="1:10" s="143" customFormat="1" ht="24.95" customHeight="1">
      <c r="B24" s="1582"/>
      <c r="C24" s="1546"/>
      <c r="D24" s="1054" t="s">
        <v>706</v>
      </c>
      <c r="E24" s="1054" t="s">
        <v>707</v>
      </c>
      <c r="F24" s="1054" t="s">
        <v>628</v>
      </c>
      <c r="G24" s="1054" t="s">
        <v>92</v>
      </c>
      <c r="H24" s="1054" t="s">
        <v>691</v>
      </c>
      <c r="I24" s="1054" t="s">
        <v>652</v>
      </c>
    </row>
    <row r="25" spans="1:10" s="143" customFormat="1" ht="20.100000000000001" customHeight="1" thickBot="1">
      <c r="B25" s="1582"/>
      <c r="C25" s="1548"/>
      <c r="D25" s="340" t="s">
        <v>4</v>
      </c>
      <c r="E25" s="340" t="s">
        <v>5</v>
      </c>
      <c r="F25" s="340" t="s">
        <v>6</v>
      </c>
      <c r="G25" s="340" t="s">
        <v>41</v>
      </c>
      <c r="H25" s="340" t="s">
        <v>42</v>
      </c>
      <c r="I25" s="340" t="s">
        <v>96</v>
      </c>
    </row>
    <row r="26" spans="1:10" s="196" customFormat="1" ht="24.95" customHeight="1">
      <c r="B26" s="1567"/>
      <c r="C26" s="824" t="s">
        <v>1976</v>
      </c>
      <c r="D26" s="875">
        <v>874595.37488000002</v>
      </c>
      <c r="E26" s="875">
        <v>0</v>
      </c>
      <c r="F26" s="1071">
        <v>1.9</v>
      </c>
      <c r="G26" s="875">
        <v>874595.37488000002</v>
      </c>
      <c r="H26" s="875">
        <v>1661731.2122799999</v>
      </c>
      <c r="I26" s="875">
        <v>6996.7629999999999</v>
      </c>
      <c r="J26" s="327"/>
    </row>
    <row r="27" spans="1:10" s="196" customFormat="1" ht="24.95" customHeight="1">
      <c r="B27" s="1567"/>
      <c r="C27" s="1057" t="s">
        <v>1977</v>
      </c>
      <c r="D27" s="876">
        <v>3293.61096</v>
      </c>
      <c r="E27" s="876">
        <v>0</v>
      </c>
      <c r="F27" s="1072">
        <v>2.9</v>
      </c>
      <c r="G27" s="876">
        <v>3293.61096</v>
      </c>
      <c r="H27" s="876">
        <v>9551.4717799999999</v>
      </c>
      <c r="I27" s="876">
        <v>26.348890000000001</v>
      </c>
      <c r="J27" s="1073"/>
    </row>
    <row r="28" spans="1:10" s="196" customFormat="1" ht="24.95" customHeight="1">
      <c r="B28" s="274"/>
      <c r="C28" s="1057" t="s">
        <v>1978</v>
      </c>
      <c r="D28" s="876">
        <v>51092.590729999996</v>
      </c>
      <c r="E28" s="876">
        <v>0</v>
      </c>
      <c r="F28" s="1072">
        <v>3.7</v>
      </c>
      <c r="G28" s="876">
        <v>51092.590729999996</v>
      </c>
      <c r="H28" s="876">
        <v>189042.58569000001</v>
      </c>
      <c r="I28" s="876">
        <v>1226.22218</v>
      </c>
      <c r="J28" s="1073"/>
    </row>
    <row r="29" spans="1:10" s="196" customFormat="1" ht="20.100000000000001" customHeight="1" thickBot="1">
      <c r="A29" s="1074"/>
      <c r="B29" s="1055"/>
      <c r="C29" s="279" t="s">
        <v>40</v>
      </c>
      <c r="D29" s="1075">
        <v>928981.57657000003</v>
      </c>
      <c r="E29" s="1075">
        <v>0</v>
      </c>
      <c r="F29" s="1056"/>
      <c r="G29" s="1075">
        <v>928981.57657000003</v>
      </c>
      <c r="H29" s="1075">
        <v>1860325.26975</v>
      </c>
      <c r="I29" s="1075">
        <v>8249.3340599999992</v>
      </c>
      <c r="J29" s="5"/>
    </row>
  </sheetData>
  <mergeCells count="13">
    <mergeCell ref="B24:B25"/>
    <mergeCell ref="C24:C25"/>
    <mergeCell ref="B26:B27"/>
    <mergeCell ref="C23:I23"/>
    <mergeCell ref="B14:B15"/>
    <mergeCell ref="B16:B17"/>
    <mergeCell ref="B18:B19"/>
    <mergeCell ref="B12:B13"/>
    <mergeCell ref="B5:I5"/>
    <mergeCell ref="B6:B7"/>
    <mergeCell ref="C6:C7"/>
    <mergeCell ref="B8:B9"/>
    <mergeCell ref="B10:B11"/>
  </mergeCells>
  <hyperlinks>
    <hyperlink ref="K3" location="Índice!A1" display="Voltar ao Índice" xr:uid="{35A1C727-09CB-4F34-A068-4A755D9A3B70}"/>
  </hyperlinks>
  <pageMargins left="0.70866141732283472" right="0.70866141732283472" top="0.74803149606299213" bottom="0.74803149606299213" header="0.31496062992125984" footer="0.31496062992125984"/>
  <pageSetup paperSize="9" scale="66" fitToHeight="0" orientation="landscape" r:id="rId1"/>
  <headerFooter>
    <oddHeader>&amp;CPT
Anexo XXIII</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1094E-D42E-4203-8231-052C77275C60}">
  <sheetPr>
    <pageSetUpPr fitToPage="1"/>
  </sheetPr>
  <dimension ref="A1:T28"/>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5.140625" style="5" customWidth="1"/>
    <col min="3" max="3" width="33.85546875" style="5" customWidth="1"/>
    <col min="4" max="16" width="12.28515625" style="5" customWidth="1"/>
    <col min="17" max="17" width="17.85546875" style="5" customWidth="1"/>
    <col min="18" max="18" width="12.28515625" style="5" customWidth="1"/>
    <col min="19" max="19" width="4.85546875" style="5" customWidth="1"/>
    <col min="20" max="20" width="13.140625" style="5" bestFit="1" customWidth="1"/>
    <col min="21" max="16384" width="9.140625" style="5"/>
  </cols>
  <sheetData>
    <row r="1" spans="1:20" ht="18.75">
      <c r="B1" s="1"/>
      <c r="C1" s="3" t="s">
        <v>794</v>
      </c>
      <c r="D1" s="3"/>
      <c r="E1" s="3"/>
      <c r="F1" s="3"/>
      <c r="G1" s="3"/>
      <c r="H1" s="3"/>
      <c r="I1" s="3"/>
      <c r="J1" s="3"/>
      <c r="K1" s="3"/>
      <c r="L1" s="3"/>
      <c r="M1" s="3"/>
      <c r="N1" s="3"/>
      <c r="O1" s="3"/>
      <c r="P1" s="3"/>
      <c r="Q1" s="3"/>
      <c r="R1" s="3"/>
      <c r="S1" s="3"/>
      <c r="T1" s="63"/>
    </row>
    <row r="2" spans="1:20" ht="18.600000000000001" customHeight="1">
      <c r="C2" s="172" t="s">
        <v>1098</v>
      </c>
      <c r="T2" s="76" t="s">
        <v>917</v>
      </c>
    </row>
    <row r="4" spans="1:20" s="143" customFormat="1" ht="20.100000000000001" customHeight="1">
      <c r="B4" s="80"/>
      <c r="C4" s="80"/>
      <c r="D4" s="387" t="s">
        <v>4</v>
      </c>
      <c r="E4" s="387" t="s">
        <v>5</v>
      </c>
      <c r="F4" s="387" t="s">
        <v>6</v>
      </c>
      <c r="G4" s="387" t="s">
        <v>41</v>
      </c>
      <c r="H4" s="387" t="s">
        <v>42</v>
      </c>
      <c r="I4" s="387" t="s">
        <v>96</v>
      </c>
      <c r="J4" s="387" t="s">
        <v>97</v>
      </c>
      <c r="K4" s="387" t="s">
        <v>98</v>
      </c>
      <c r="L4" s="387" t="s">
        <v>226</v>
      </c>
      <c r="M4" s="387" t="s">
        <v>227</v>
      </c>
      <c r="N4" s="387" t="s">
        <v>228</v>
      </c>
      <c r="O4" s="387" t="s">
        <v>229</v>
      </c>
      <c r="P4" s="387" t="s">
        <v>230</v>
      </c>
      <c r="Q4" s="387" t="s">
        <v>453</v>
      </c>
      <c r="R4" s="387" t="s">
        <v>454</v>
      </c>
      <c r="S4" s="5"/>
    </row>
    <row r="5" spans="1:20" s="997" customFormat="1" ht="20.100000000000001" customHeight="1">
      <c r="A5" s="196"/>
      <c r="B5" s="998"/>
      <c r="C5" s="998"/>
      <c r="D5" s="1584" t="s">
        <v>799</v>
      </c>
      <c r="E5" s="1584"/>
      <c r="F5" s="1584"/>
      <c r="G5" s="1584"/>
      <c r="H5" s="1584"/>
      <c r="I5" s="1584"/>
      <c r="J5" s="1584"/>
      <c r="K5" s="1584" t="s">
        <v>800</v>
      </c>
      <c r="L5" s="1584"/>
      <c r="M5" s="1584"/>
      <c r="N5" s="1584"/>
      <c r="O5" s="1584" t="s">
        <v>801</v>
      </c>
      <c r="P5" s="1584"/>
      <c r="Q5" s="1584"/>
      <c r="R5" s="1584"/>
      <c r="S5" s="996"/>
    </row>
    <row r="6" spans="1:20" s="997" customFormat="1" ht="20.100000000000001" customHeight="1">
      <c r="A6" s="196"/>
      <c r="B6" s="998"/>
      <c r="C6" s="998"/>
      <c r="D6" s="1585" t="s">
        <v>802</v>
      </c>
      <c r="E6" s="1585"/>
      <c r="F6" s="1585"/>
      <c r="G6" s="1585"/>
      <c r="H6" s="1585" t="s">
        <v>803</v>
      </c>
      <c r="I6" s="1585"/>
      <c r="J6" s="995" t="s">
        <v>804</v>
      </c>
      <c r="K6" s="1585" t="s">
        <v>802</v>
      </c>
      <c r="L6" s="1585"/>
      <c r="M6" s="1544" t="s">
        <v>803</v>
      </c>
      <c r="N6" s="995" t="s">
        <v>804</v>
      </c>
      <c r="O6" s="1585" t="s">
        <v>802</v>
      </c>
      <c r="P6" s="1585"/>
      <c r="Q6" s="1544" t="s">
        <v>803</v>
      </c>
      <c r="R6" s="995" t="s">
        <v>804</v>
      </c>
      <c r="S6" s="361"/>
    </row>
    <row r="7" spans="1:20" s="997" customFormat="1" ht="20.100000000000001" customHeight="1">
      <c r="A7" s="196"/>
      <c r="B7" s="998"/>
      <c r="C7" s="998"/>
      <c r="D7" s="1585" t="s">
        <v>805</v>
      </c>
      <c r="E7" s="1585"/>
      <c r="F7" s="1585" t="s">
        <v>806</v>
      </c>
      <c r="G7" s="1585"/>
      <c r="H7" s="1544"/>
      <c r="I7" s="1544" t="s">
        <v>807</v>
      </c>
      <c r="J7" s="1544"/>
      <c r="K7" s="1544" t="s">
        <v>805</v>
      </c>
      <c r="L7" s="1544" t="s">
        <v>806</v>
      </c>
      <c r="M7" s="1544"/>
      <c r="N7" s="1544"/>
      <c r="O7" s="1544" t="s">
        <v>805</v>
      </c>
      <c r="P7" s="1544" t="s">
        <v>806</v>
      </c>
      <c r="Q7" s="1544"/>
      <c r="R7" s="1544"/>
      <c r="S7" s="361"/>
    </row>
    <row r="8" spans="1:20" s="997" customFormat="1" ht="20.100000000000001" customHeight="1" thickBot="1">
      <c r="A8" s="196"/>
      <c r="B8" s="390"/>
      <c r="C8" s="390"/>
      <c r="D8" s="1001"/>
      <c r="E8" s="1001" t="s">
        <v>807</v>
      </c>
      <c r="F8" s="1001"/>
      <c r="G8" s="1001" t="s">
        <v>807</v>
      </c>
      <c r="H8" s="1545"/>
      <c r="I8" s="1545"/>
      <c r="J8" s="1545"/>
      <c r="K8" s="1545"/>
      <c r="L8" s="1545"/>
      <c r="M8" s="1545"/>
      <c r="N8" s="1545"/>
      <c r="O8" s="1545"/>
      <c r="P8" s="1545"/>
      <c r="Q8" s="1545"/>
      <c r="R8" s="1545"/>
      <c r="S8" s="327"/>
    </row>
    <row r="9" spans="1:20" s="174" customFormat="1" ht="20.100000000000001" customHeight="1">
      <c r="B9" s="1394">
        <v>1</v>
      </c>
      <c r="C9" s="1395" t="s">
        <v>808</v>
      </c>
      <c r="D9" s="1396"/>
      <c r="E9" s="1396"/>
      <c r="F9" s="1397">
        <v>86375.116450000001</v>
      </c>
      <c r="G9" s="1396"/>
      <c r="H9" s="1397">
        <v>1022710.25906</v>
      </c>
      <c r="I9" s="1397">
        <v>1022710.25906</v>
      </c>
      <c r="J9" s="1397">
        <v>86375.116450000001</v>
      </c>
      <c r="K9" s="1396"/>
      <c r="L9" s="1396"/>
      <c r="M9" s="1396"/>
      <c r="N9" s="1396"/>
      <c r="O9" s="1396"/>
      <c r="P9" s="1396">
        <v>100.5</v>
      </c>
      <c r="Q9" s="1396"/>
      <c r="R9" s="1396">
        <v>100.5</v>
      </c>
      <c r="S9" s="396"/>
    </row>
    <row r="10" spans="1:20" s="174" customFormat="1" ht="20.100000000000001" customHeight="1">
      <c r="B10" s="886">
        <v>2</v>
      </c>
      <c r="C10" s="611" t="s">
        <v>809</v>
      </c>
      <c r="D10" s="1398"/>
      <c r="E10" s="1398"/>
      <c r="F10" s="1399">
        <v>86375.116450000001</v>
      </c>
      <c r="G10" s="1398"/>
      <c r="H10" s="1398"/>
      <c r="I10" s="1398"/>
      <c r="J10" s="1399">
        <v>86375.116450000001</v>
      </c>
      <c r="K10" s="1398"/>
      <c r="L10" s="1398"/>
      <c r="M10" s="1398"/>
      <c r="N10" s="1398"/>
      <c r="O10" s="1398"/>
      <c r="P10" s="1398">
        <v>100.5</v>
      </c>
      <c r="Q10" s="1398"/>
      <c r="R10" s="1398">
        <v>100.5</v>
      </c>
      <c r="S10" s="396"/>
    </row>
    <row r="11" spans="1:20" s="174" customFormat="1" ht="20.100000000000001" customHeight="1">
      <c r="B11" s="886">
        <v>3</v>
      </c>
      <c r="C11" s="831" t="s">
        <v>810</v>
      </c>
      <c r="D11" s="1398"/>
      <c r="E11" s="1398"/>
      <c r="F11" s="1399">
        <v>86375.116450000001</v>
      </c>
      <c r="G11" s="1398"/>
      <c r="H11" s="1398"/>
      <c r="I11" s="1398"/>
      <c r="J11" s="1399">
        <v>86375.116450000001</v>
      </c>
      <c r="K11" s="1398"/>
      <c r="L11" s="1398"/>
      <c r="M11" s="1398"/>
      <c r="N11" s="1398"/>
      <c r="O11" s="1398"/>
      <c r="P11" s="1398">
        <v>100.5</v>
      </c>
      <c r="Q11" s="1398"/>
      <c r="R11" s="1398">
        <v>100.5</v>
      </c>
      <c r="S11" s="396"/>
    </row>
    <row r="12" spans="1:20" s="174" customFormat="1" ht="20.100000000000001" customHeight="1">
      <c r="B12" s="886">
        <v>4</v>
      </c>
      <c r="C12" s="831" t="s">
        <v>811</v>
      </c>
      <c r="D12" s="1398"/>
      <c r="E12" s="1398"/>
      <c r="F12" s="1398"/>
      <c r="G12" s="1398"/>
      <c r="H12" s="1398"/>
      <c r="I12" s="1398"/>
      <c r="J12" s="1398"/>
      <c r="K12" s="1398"/>
      <c r="L12" s="1398"/>
      <c r="M12" s="1398"/>
      <c r="N12" s="1398"/>
      <c r="O12" s="1398"/>
      <c r="P12" s="1398"/>
      <c r="Q12" s="1398"/>
      <c r="R12" s="1398"/>
      <c r="S12" s="396"/>
    </row>
    <row r="13" spans="1:20" s="174" customFormat="1" ht="20.100000000000001" customHeight="1">
      <c r="B13" s="886">
        <v>5</v>
      </c>
      <c r="C13" s="831" t="s">
        <v>812</v>
      </c>
      <c r="D13" s="1398"/>
      <c r="E13" s="1398"/>
      <c r="F13" s="1398"/>
      <c r="G13" s="1398"/>
      <c r="H13" s="1398"/>
      <c r="I13" s="1398"/>
      <c r="J13" s="1398"/>
      <c r="K13" s="1398"/>
      <c r="L13" s="1398"/>
      <c r="M13" s="1398"/>
      <c r="N13" s="1398"/>
      <c r="O13" s="1398"/>
      <c r="P13" s="1398"/>
      <c r="Q13" s="1398"/>
      <c r="R13" s="1398"/>
      <c r="S13" s="396"/>
    </row>
    <row r="14" spans="1:20" s="174" customFormat="1" ht="20.100000000000001" customHeight="1">
      <c r="B14" s="886">
        <v>6</v>
      </c>
      <c r="C14" s="831" t="s">
        <v>813</v>
      </c>
      <c r="D14" s="1398"/>
      <c r="E14" s="1398"/>
      <c r="F14" s="1398"/>
      <c r="G14" s="1398"/>
      <c r="H14" s="1398"/>
      <c r="I14" s="1398"/>
      <c r="J14" s="1398"/>
      <c r="K14" s="1398"/>
      <c r="L14" s="1398"/>
      <c r="M14" s="1398"/>
      <c r="N14" s="1398"/>
      <c r="O14" s="1398"/>
      <c r="P14" s="1398"/>
      <c r="Q14" s="1398"/>
      <c r="R14" s="1398"/>
      <c r="S14" s="396"/>
    </row>
    <row r="15" spans="1:20" s="174" customFormat="1" ht="20.100000000000001" customHeight="1">
      <c r="B15" s="886">
        <v>7</v>
      </c>
      <c r="C15" s="611" t="s">
        <v>814</v>
      </c>
      <c r="D15" s="1398"/>
      <c r="E15" s="1398"/>
      <c r="F15" s="1398"/>
      <c r="G15" s="1398"/>
      <c r="H15" s="1399">
        <v>1022710.25906</v>
      </c>
      <c r="I15" s="1399">
        <v>1022710.25906</v>
      </c>
      <c r="J15" s="1399">
        <v>1022710.25906</v>
      </c>
      <c r="K15" s="1398"/>
      <c r="L15" s="1398"/>
      <c r="M15" s="1398"/>
      <c r="N15" s="1398"/>
      <c r="O15" s="1398"/>
      <c r="P15" s="1398"/>
      <c r="Q15" s="1398"/>
      <c r="R15" s="1398"/>
      <c r="S15" s="396"/>
    </row>
    <row r="16" spans="1:20" s="174" customFormat="1" ht="20.100000000000001" customHeight="1">
      <c r="B16" s="886">
        <v>8</v>
      </c>
      <c r="C16" s="831" t="s">
        <v>815</v>
      </c>
      <c r="D16" s="1398"/>
      <c r="E16" s="1398"/>
      <c r="F16" s="1398"/>
      <c r="G16" s="1398"/>
      <c r="H16" s="1399">
        <v>395656.89058999997</v>
      </c>
      <c r="I16" s="1399">
        <v>395656.89058999997</v>
      </c>
      <c r="J16" s="1399">
        <v>395656.89058999997</v>
      </c>
      <c r="K16" s="1398"/>
      <c r="L16" s="1398"/>
      <c r="M16" s="1398"/>
      <c r="N16" s="1398"/>
      <c r="O16" s="1398"/>
      <c r="P16" s="1398"/>
      <c r="Q16" s="1398"/>
      <c r="R16" s="1398"/>
      <c r="S16" s="396"/>
    </row>
    <row r="17" spans="2:19" s="174" customFormat="1" ht="20.100000000000001" customHeight="1">
      <c r="B17" s="886">
        <v>9</v>
      </c>
      <c r="C17" s="831" t="s">
        <v>816</v>
      </c>
      <c r="D17" s="1398"/>
      <c r="E17" s="1398"/>
      <c r="F17" s="1398"/>
      <c r="G17" s="1398"/>
      <c r="H17" s="1399"/>
      <c r="I17" s="1398"/>
      <c r="J17" s="1399">
        <v>0</v>
      </c>
      <c r="K17" s="1398"/>
      <c r="L17" s="1398"/>
      <c r="M17" s="1398"/>
      <c r="N17" s="1398"/>
      <c r="O17" s="1398"/>
      <c r="P17" s="1398"/>
      <c r="Q17" s="1398"/>
      <c r="R17" s="1398"/>
      <c r="S17" s="396"/>
    </row>
    <row r="18" spans="2:19" s="174" customFormat="1" ht="20.100000000000001" customHeight="1">
      <c r="B18" s="886">
        <v>10</v>
      </c>
      <c r="C18" s="831" t="s">
        <v>817</v>
      </c>
      <c r="D18" s="1398"/>
      <c r="E18" s="1398"/>
      <c r="F18" s="1398"/>
      <c r="G18" s="1398"/>
      <c r="H18" s="1399">
        <v>627053.36846999999</v>
      </c>
      <c r="I18" s="1399">
        <v>627053.36846999999</v>
      </c>
      <c r="J18" s="1399">
        <v>627053.36846999999</v>
      </c>
      <c r="K18" s="1398"/>
      <c r="L18" s="1398"/>
      <c r="M18" s="1398"/>
      <c r="N18" s="1398"/>
      <c r="O18" s="1398"/>
      <c r="P18" s="1398"/>
      <c r="Q18" s="1398"/>
      <c r="R18" s="1398"/>
      <c r="S18" s="396"/>
    </row>
    <row r="19" spans="2:19" s="174" customFormat="1" ht="20.100000000000001" customHeight="1">
      <c r="B19" s="886">
        <v>11</v>
      </c>
      <c r="C19" s="831" t="s">
        <v>818</v>
      </c>
      <c r="D19" s="1398"/>
      <c r="E19" s="1398"/>
      <c r="F19" s="1398"/>
      <c r="G19" s="1398"/>
      <c r="H19" s="1398"/>
      <c r="I19" s="1398"/>
      <c r="J19" s="1398"/>
      <c r="K19" s="1398"/>
      <c r="L19" s="1398"/>
      <c r="M19" s="1398"/>
      <c r="N19" s="1398"/>
      <c r="O19" s="1398"/>
      <c r="P19" s="1398"/>
      <c r="Q19" s="1398"/>
      <c r="R19" s="1398"/>
      <c r="S19" s="396"/>
    </row>
    <row r="20" spans="2:19" s="174" customFormat="1" ht="20.100000000000001" customHeight="1" thickBot="1">
      <c r="B20" s="1400">
        <v>12</v>
      </c>
      <c r="C20" s="1401" t="s">
        <v>813</v>
      </c>
      <c r="D20" s="1402"/>
      <c r="E20" s="1402"/>
      <c r="F20" s="1402"/>
      <c r="G20" s="1402"/>
      <c r="H20" s="1402"/>
      <c r="I20" s="1402"/>
      <c r="J20" s="1402"/>
      <c r="K20" s="1402"/>
      <c r="L20" s="1402"/>
      <c r="M20" s="1402"/>
      <c r="N20" s="1402"/>
      <c r="O20" s="1402"/>
      <c r="P20" s="1402"/>
      <c r="Q20" s="1402"/>
      <c r="R20" s="1402"/>
      <c r="S20" s="396"/>
    </row>
    <row r="26" spans="2:19" ht="24.95" customHeight="1">
      <c r="C26" s="277"/>
    </row>
    <row r="27" spans="2:19" ht="24.95" customHeight="1"/>
    <row r="28" spans="2:19" ht="24.95" customHeight="1"/>
  </sheetData>
  <mergeCells count="20">
    <mergeCell ref="H7:H8"/>
    <mergeCell ref="I7:I8"/>
    <mergeCell ref="J7:J8"/>
    <mergeCell ref="K7:K8"/>
    <mergeCell ref="L7:L8"/>
    <mergeCell ref="D5:J5"/>
    <mergeCell ref="K5:N5"/>
    <mergeCell ref="O5:R5"/>
    <mergeCell ref="D6:G6"/>
    <mergeCell ref="H6:I6"/>
    <mergeCell ref="K6:L6"/>
    <mergeCell ref="M6:M8"/>
    <mergeCell ref="O6:P6"/>
    <mergeCell ref="Q6:Q8"/>
    <mergeCell ref="D7:E7"/>
    <mergeCell ref="N7:N8"/>
    <mergeCell ref="O7:O8"/>
    <mergeCell ref="P7:P8"/>
    <mergeCell ref="R7:R8"/>
    <mergeCell ref="F7:G7"/>
  </mergeCells>
  <hyperlinks>
    <hyperlink ref="T2" location="Índice!A1" display="Voltar ao Índice" xr:uid="{3B3A7A11-E294-467E-8D75-57068640CD4B}"/>
  </hyperlinks>
  <pageMargins left="0.70866141732283472" right="0.70866141732283472" top="0.74803149606299213" bottom="0.74803149606299213" header="0.31496062992125984" footer="0.31496062992125984"/>
  <pageSetup paperSize="9" scale="54" orientation="landscape" cellComments="asDisplayed" r:id="rId1"/>
  <headerFooter>
    <oddHeader>&amp;CPT
Anexo XXVII</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F45F2-7612-4513-8490-2D54F7EF2F1D}">
  <sheetPr>
    <pageSetUpPr fitToPage="1"/>
  </sheetPr>
  <dimension ref="B1:Q19"/>
  <sheetViews>
    <sheetView showGridLines="0" zoomScale="90" zoomScaleNormal="90" zoomScalePageLayoutView="70" workbookViewId="0">
      <selection activeCell="Q1" sqref="Q1"/>
    </sheetView>
  </sheetViews>
  <sheetFormatPr defaultColWidth="9.140625" defaultRowHeight="14.25"/>
  <cols>
    <col min="1" max="1" width="4.7109375" style="5" customWidth="1"/>
    <col min="2" max="2" width="5.28515625" style="5" customWidth="1"/>
    <col min="3" max="3" width="40.140625" style="5" customWidth="1"/>
    <col min="4" max="13" width="12.28515625" style="5" customWidth="1"/>
    <col min="14" max="14" width="15.85546875" style="5" customWidth="1"/>
    <col min="15" max="16" width="9.140625" style="5"/>
    <col min="17" max="17" width="12.7109375" style="5" customWidth="1"/>
    <col min="18" max="16384" width="9.140625" style="5"/>
  </cols>
  <sheetData>
    <row r="1" spans="2:17" ht="18.75">
      <c r="C1" s="3" t="s">
        <v>795</v>
      </c>
      <c r="D1" s="8"/>
      <c r="E1" s="8"/>
      <c r="F1" s="8"/>
      <c r="G1" s="8"/>
      <c r="H1" s="8"/>
      <c r="I1" s="8"/>
      <c r="J1" s="8"/>
      <c r="K1" s="8"/>
      <c r="L1" s="8"/>
      <c r="M1" s="8"/>
      <c r="N1" s="8"/>
      <c r="Q1" s="76" t="s">
        <v>917</v>
      </c>
    </row>
    <row r="2" spans="2:17">
      <c r="C2" s="172" t="s">
        <v>1098</v>
      </c>
    </row>
    <row r="3" spans="2:17" ht="20.100000000000001" customHeight="1">
      <c r="B3" s="1553" t="s">
        <v>21</v>
      </c>
      <c r="C3" s="1554"/>
    </row>
    <row r="4" spans="2:17" s="174" customFormat="1" ht="20.100000000000001" customHeight="1">
      <c r="B4" s="215"/>
      <c r="C4" s="215"/>
      <c r="D4" s="294" t="s">
        <v>4</v>
      </c>
      <c r="E4" s="294" t="s">
        <v>5</v>
      </c>
      <c r="F4" s="294" t="s">
        <v>6</v>
      </c>
      <c r="G4" s="294" t="s">
        <v>41</v>
      </c>
      <c r="H4" s="294" t="s">
        <v>42</v>
      </c>
      <c r="I4" s="294" t="s">
        <v>96</v>
      </c>
      <c r="J4" s="294" t="s">
        <v>97</v>
      </c>
      <c r="K4" s="294" t="s">
        <v>98</v>
      </c>
      <c r="L4" s="294" t="s">
        <v>226</v>
      </c>
      <c r="M4" s="294" t="s">
        <v>227</v>
      </c>
      <c r="N4" s="294" t="s">
        <v>228</v>
      </c>
      <c r="O4" s="294" t="s">
        <v>229</v>
      </c>
    </row>
    <row r="5" spans="2:17" s="174" customFormat="1" ht="20.100000000000001" customHeight="1">
      <c r="B5" s="215"/>
      <c r="C5" s="215"/>
      <c r="D5" s="1586" t="s">
        <v>799</v>
      </c>
      <c r="E5" s="1587"/>
      <c r="F5" s="1587"/>
      <c r="G5" s="1587"/>
      <c r="H5" s="1587" t="s">
        <v>800</v>
      </c>
      <c r="I5" s="1587"/>
      <c r="J5" s="1587"/>
      <c r="K5" s="1587"/>
      <c r="L5" s="1587" t="s">
        <v>801</v>
      </c>
      <c r="M5" s="1587"/>
      <c r="N5" s="1587"/>
      <c r="O5" s="1588"/>
    </row>
    <row r="6" spans="2:17" s="174" customFormat="1" ht="20.100000000000001" customHeight="1">
      <c r="B6" s="215"/>
      <c r="C6" s="215"/>
      <c r="D6" s="1586" t="s">
        <v>802</v>
      </c>
      <c r="E6" s="1587"/>
      <c r="F6" s="1589" t="s">
        <v>803</v>
      </c>
      <c r="G6" s="388" t="s">
        <v>804</v>
      </c>
      <c r="H6" s="1587" t="s">
        <v>802</v>
      </c>
      <c r="I6" s="1587"/>
      <c r="J6" s="1589" t="s">
        <v>803</v>
      </c>
      <c r="K6" s="388" t="s">
        <v>804</v>
      </c>
      <c r="L6" s="1587" t="s">
        <v>802</v>
      </c>
      <c r="M6" s="1587"/>
      <c r="N6" s="1589" t="s">
        <v>803</v>
      </c>
      <c r="O6" s="389" t="s">
        <v>804</v>
      </c>
    </row>
    <row r="7" spans="2:17" s="174" customFormat="1" ht="20.100000000000001" customHeight="1" thickBot="1">
      <c r="B7" s="390"/>
      <c r="C7" s="390"/>
      <c r="D7" s="401" t="s">
        <v>805</v>
      </c>
      <c r="E7" s="391" t="s">
        <v>806</v>
      </c>
      <c r="F7" s="1590"/>
      <c r="G7" s="402"/>
      <c r="H7" s="403" t="s">
        <v>805</v>
      </c>
      <c r="I7" s="403" t="s">
        <v>806</v>
      </c>
      <c r="J7" s="1590"/>
      <c r="K7" s="402"/>
      <c r="L7" s="403" t="s">
        <v>805</v>
      </c>
      <c r="M7" s="403" t="s">
        <v>806</v>
      </c>
      <c r="N7" s="1590"/>
      <c r="O7" s="404"/>
    </row>
    <row r="8" spans="2:17" s="174" customFormat="1" ht="20.100000000000001" customHeight="1">
      <c r="B8" s="392">
        <v>1</v>
      </c>
      <c r="C8" s="393" t="s">
        <v>808</v>
      </c>
      <c r="D8" s="394"/>
      <c r="E8" s="394"/>
      <c r="F8" s="395"/>
      <c r="G8" s="394"/>
      <c r="H8" s="395"/>
      <c r="I8" s="395"/>
      <c r="J8" s="395"/>
      <c r="K8" s="394"/>
      <c r="L8" s="394"/>
      <c r="M8" s="394"/>
      <c r="N8" s="394"/>
      <c r="O8" s="394"/>
      <c r="P8" s="396"/>
    </row>
    <row r="9" spans="2:17" s="174" customFormat="1" ht="20.100000000000001" customHeight="1">
      <c r="B9" s="180">
        <v>2</v>
      </c>
      <c r="C9" s="222" t="s">
        <v>809</v>
      </c>
      <c r="D9" s="397"/>
      <c r="E9" s="397"/>
      <c r="F9" s="398"/>
      <c r="G9" s="397"/>
      <c r="H9" s="397"/>
      <c r="I9" s="397"/>
      <c r="J9" s="398"/>
      <c r="K9" s="397"/>
      <c r="L9" s="397"/>
      <c r="M9" s="397"/>
      <c r="N9" s="397"/>
      <c r="O9" s="397"/>
      <c r="P9" s="396"/>
    </row>
    <row r="10" spans="2:17" s="174" customFormat="1" ht="20.100000000000001" customHeight="1">
      <c r="B10" s="180">
        <v>3</v>
      </c>
      <c r="C10" s="253" t="s">
        <v>810</v>
      </c>
      <c r="D10" s="397"/>
      <c r="E10" s="397"/>
      <c r="F10" s="398"/>
      <c r="G10" s="397"/>
      <c r="H10" s="397"/>
      <c r="I10" s="397"/>
      <c r="J10" s="398"/>
      <c r="K10" s="397"/>
      <c r="L10" s="397"/>
      <c r="M10" s="397"/>
      <c r="N10" s="397"/>
      <c r="O10" s="397"/>
      <c r="P10" s="396"/>
    </row>
    <row r="11" spans="2:17" s="174" customFormat="1" ht="20.100000000000001" customHeight="1">
      <c r="B11" s="180">
        <v>4</v>
      </c>
      <c r="C11" s="253" t="s">
        <v>811</v>
      </c>
      <c r="D11" s="397"/>
      <c r="E11" s="397"/>
      <c r="F11" s="397"/>
      <c r="G11" s="397"/>
      <c r="H11" s="397"/>
      <c r="I11" s="397"/>
      <c r="J11" s="397"/>
      <c r="K11" s="397"/>
      <c r="L11" s="397"/>
      <c r="M11" s="397"/>
      <c r="N11" s="397"/>
      <c r="O11" s="397"/>
      <c r="P11" s="396"/>
    </row>
    <row r="12" spans="2:17" s="174" customFormat="1" ht="20.100000000000001" customHeight="1">
      <c r="B12" s="180">
        <v>5</v>
      </c>
      <c r="C12" s="253" t="s">
        <v>812</v>
      </c>
      <c r="D12" s="397"/>
      <c r="E12" s="397"/>
      <c r="F12" s="397"/>
      <c r="G12" s="397"/>
      <c r="H12" s="397"/>
      <c r="I12" s="397"/>
      <c r="J12" s="397"/>
      <c r="K12" s="397"/>
      <c r="L12" s="397"/>
      <c r="M12" s="397"/>
      <c r="N12" s="397"/>
      <c r="O12" s="397"/>
      <c r="P12" s="396"/>
    </row>
    <row r="13" spans="2:17" s="174" customFormat="1" ht="20.100000000000001" customHeight="1">
      <c r="B13" s="180">
        <v>6</v>
      </c>
      <c r="C13" s="253" t="s">
        <v>813</v>
      </c>
      <c r="D13" s="397"/>
      <c r="E13" s="397"/>
      <c r="F13" s="397"/>
      <c r="G13" s="397"/>
      <c r="H13" s="397"/>
      <c r="I13" s="397"/>
      <c r="J13" s="397"/>
      <c r="K13" s="397"/>
      <c r="L13" s="397"/>
      <c r="M13" s="397"/>
      <c r="N13" s="397"/>
      <c r="O13" s="397"/>
      <c r="P13" s="396"/>
    </row>
    <row r="14" spans="2:17" s="174" customFormat="1" ht="20.100000000000001" customHeight="1">
      <c r="B14" s="180">
        <v>7</v>
      </c>
      <c r="C14" s="222" t="s">
        <v>814</v>
      </c>
      <c r="D14" s="397"/>
      <c r="E14" s="397"/>
      <c r="F14" s="397"/>
      <c r="G14" s="397"/>
      <c r="H14" s="398"/>
      <c r="I14" s="398"/>
      <c r="J14" s="398"/>
      <c r="K14" s="397"/>
      <c r="L14" s="397"/>
      <c r="M14" s="397"/>
      <c r="N14" s="397"/>
      <c r="O14" s="397"/>
      <c r="P14" s="396"/>
    </row>
    <row r="15" spans="2:17" s="174" customFormat="1" ht="20.100000000000001" customHeight="1">
      <c r="B15" s="180">
        <v>8</v>
      </c>
      <c r="C15" s="253" t="s">
        <v>815</v>
      </c>
      <c r="D15" s="397"/>
      <c r="E15" s="397"/>
      <c r="F15" s="397"/>
      <c r="G15" s="397"/>
      <c r="H15" s="398"/>
      <c r="I15" s="398"/>
      <c r="J15" s="398"/>
      <c r="K15" s="397"/>
      <c r="L15" s="397"/>
      <c r="M15" s="397"/>
      <c r="N15" s="397"/>
      <c r="O15" s="397"/>
      <c r="P15" s="396"/>
    </row>
    <row r="16" spans="2:17" s="174" customFormat="1" ht="20.100000000000001" customHeight="1">
      <c r="B16" s="180">
        <v>9</v>
      </c>
      <c r="C16" s="253" t="s">
        <v>816</v>
      </c>
      <c r="D16" s="397"/>
      <c r="E16" s="397"/>
      <c r="F16" s="397"/>
      <c r="G16" s="397"/>
      <c r="H16" s="398"/>
      <c r="I16" s="397"/>
      <c r="J16" s="398"/>
      <c r="K16" s="397"/>
      <c r="L16" s="397"/>
      <c r="M16" s="397"/>
      <c r="N16" s="397"/>
      <c r="O16" s="397"/>
      <c r="P16" s="396"/>
    </row>
    <row r="17" spans="2:16" s="174" customFormat="1" ht="20.100000000000001" customHeight="1">
      <c r="B17" s="180">
        <v>10</v>
      </c>
      <c r="C17" s="253" t="s">
        <v>817</v>
      </c>
      <c r="D17" s="397"/>
      <c r="E17" s="397"/>
      <c r="F17" s="397"/>
      <c r="G17" s="397"/>
      <c r="H17" s="398"/>
      <c r="I17" s="398"/>
      <c r="J17" s="398"/>
      <c r="K17" s="397"/>
      <c r="L17" s="397"/>
      <c r="M17" s="397"/>
      <c r="N17" s="397"/>
      <c r="O17" s="397"/>
      <c r="P17" s="396"/>
    </row>
    <row r="18" spans="2:16" s="174" customFormat="1" ht="20.100000000000001" customHeight="1">
      <c r="B18" s="180">
        <v>11</v>
      </c>
      <c r="C18" s="253" t="s">
        <v>818</v>
      </c>
      <c r="D18" s="397"/>
      <c r="E18" s="397"/>
      <c r="F18" s="397"/>
      <c r="G18" s="397"/>
      <c r="H18" s="397"/>
      <c r="I18" s="397"/>
      <c r="J18" s="397"/>
      <c r="K18" s="397"/>
      <c r="L18" s="397"/>
      <c r="M18" s="397"/>
      <c r="N18" s="397"/>
      <c r="O18" s="397"/>
      <c r="P18" s="396"/>
    </row>
    <row r="19" spans="2:16" s="174" customFormat="1" ht="20.100000000000001" customHeight="1" thickBot="1">
      <c r="B19" s="399">
        <v>12</v>
      </c>
      <c r="C19" s="352" t="s">
        <v>813</v>
      </c>
      <c r="D19" s="400"/>
      <c r="E19" s="400"/>
      <c r="F19" s="400"/>
      <c r="G19" s="400"/>
      <c r="H19" s="400"/>
      <c r="I19" s="400"/>
      <c r="J19" s="400"/>
      <c r="K19" s="400"/>
      <c r="L19" s="400"/>
      <c r="M19" s="400"/>
      <c r="N19" s="400"/>
      <c r="O19" s="400"/>
      <c r="P19" s="396"/>
    </row>
  </sheetData>
  <mergeCells count="10">
    <mergeCell ref="B3:C3"/>
    <mergeCell ref="D5:G5"/>
    <mergeCell ref="H5:K5"/>
    <mergeCell ref="L5:O5"/>
    <mergeCell ref="D6:E6"/>
    <mergeCell ref="F6:F7"/>
    <mergeCell ref="H6:I6"/>
    <mergeCell ref="J6:J7"/>
    <mergeCell ref="L6:M6"/>
    <mergeCell ref="N6:N7"/>
  </mergeCells>
  <hyperlinks>
    <hyperlink ref="Q1" location="Índice!A1" display="Voltar ao Índice" xr:uid="{13366F77-5566-4178-AD19-9D854270383A}"/>
  </hyperlinks>
  <pageMargins left="0.70866141732283472" right="0.70866141732283472" top="0.74803149606299213" bottom="0.74803149606299213" header="0.31496062992125984" footer="0.31496062992125984"/>
  <pageSetup paperSize="9" scale="65" orientation="landscape" cellComments="asDisplayed" verticalDpi="598" r:id="rId1"/>
  <headerFooter>
    <oddHeader>&amp;CPT
Anexo XXVII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D25CA-917E-4B76-86E9-4F7C811EE6DF}">
  <dimension ref="A1:N84"/>
  <sheetViews>
    <sheetView showZeros="0" zoomScaleNormal="100" workbookViewId="0">
      <selection activeCell="J2" sqref="J2"/>
    </sheetView>
  </sheetViews>
  <sheetFormatPr defaultColWidth="9.140625" defaultRowHeight="15" customHeight="1"/>
  <cols>
    <col min="1" max="1" width="4.7109375" style="5" customWidth="1"/>
    <col min="2" max="2" width="3.42578125" style="49" customWidth="1"/>
    <col min="3" max="3" width="45.5703125" style="49" customWidth="1"/>
    <col min="4" max="10" width="18.7109375" style="49" customWidth="1"/>
    <col min="11" max="11" width="4.7109375" style="5" customWidth="1"/>
    <col min="12" max="12" width="17.28515625" style="49" customWidth="1"/>
    <col min="13" max="16384" width="9.140625" style="49"/>
  </cols>
  <sheetData>
    <row r="1" spans="1:14" ht="22.5" customHeight="1">
      <c r="B1" s="926" t="s">
        <v>1961</v>
      </c>
      <c r="L1" s="76" t="s">
        <v>917</v>
      </c>
    </row>
    <row r="3" spans="1:14" s="61" customFormat="1" ht="15" customHeight="1">
      <c r="A3" s="5"/>
      <c r="B3" s="1144"/>
      <c r="C3" s="1145"/>
      <c r="D3" s="1146" t="s">
        <v>1724</v>
      </c>
      <c r="E3" s="1147" t="s">
        <v>1725</v>
      </c>
      <c r="F3" s="1147" t="s">
        <v>1726</v>
      </c>
      <c r="G3" s="1147" t="s">
        <v>1727</v>
      </c>
      <c r="H3" s="1147" t="s">
        <v>1728</v>
      </c>
      <c r="I3" s="1147" t="s">
        <v>1729</v>
      </c>
      <c r="J3" s="1147" t="s">
        <v>1730</v>
      </c>
      <c r="K3" s="5"/>
      <c r="L3" s="49"/>
      <c r="M3" s="49"/>
      <c r="N3" s="49"/>
    </row>
    <row r="4" spans="1:14" s="62" customFormat="1" ht="27.75" customHeight="1">
      <c r="A4" s="217"/>
      <c r="B4" s="927">
        <v>1</v>
      </c>
      <c r="C4" s="928" t="s">
        <v>1758</v>
      </c>
      <c r="D4" s="929" t="s">
        <v>1731</v>
      </c>
      <c r="E4" s="929" t="s">
        <v>1731</v>
      </c>
      <c r="F4" s="930" t="s">
        <v>1731</v>
      </c>
      <c r="G4" s="929" t="s">
        <v>1732</v>
      </c>
      <c r="H4" s="929" t="s">
        <v>1732</v>
      </c>
      <c r="I4" s="929" t="s">
        <v>1731</v>
      </c>
      <c r="J4" s="929" t="s">
        <v>1731</v>
      </c>
      <c r="K4" s="217"/>
    </row>
    <row r="5" spans="1:14" s="62" customFormat="1" ht="18.75" customHeight="1">
      <c r="A5" s="217"/>
      <c r="B5" s="931">
        <v>2</v>
      </c>
      <c r="C5" s="932" t="s">
        <v>1759</v>
      </c>
      <c r="D5" s="933" t="s">
        <v>1733</v>
      </c>
      <c r="E5" s="933" t="s">
        <v>1734</v>
      </c>
      <c r="F5" s="934" t="s">
        <v>1735</v>
      </c>
      <c r="G5" s="933" t="s">
        <v>1736</v>
      </c>
      <c r="H5" s="933" t="s">
        <v>1737</v>
      </c>
      <c r="I5" s="933" t="s">
        <v>1738</v>
      </c>
      <c r="J5" s="933" t="s">
        <v>1739</v>
      </c>
      <c r="K5" s="217"/>
    </row>
    <row r="6" spans="1:14" s="62" customFormat="1" ht="18.75" customHeight="1">
      <c r="A6" s="217"/>
      <c r="B6" s="931" t="s">
        <v>221</v>
      </c>
      <c r="C6" s="932" t="s">
        <v>1760</v>
      </c>
      <c r="D6" s="933" t="s">
        <v>1761</v>
      </c>
      <c r="E6" s="933" t="s">
        <v>1761</v>
      </c>
      <c r="F6" s="934" t="s">
        <v>1761</v>
      </c>
      <c r="G6" s="933" t="s">
        <v>1761</v>
      </c>
      <c r="H6" s="933" t="s">
        <v>1761</v>
      </c>
      <c r="I6" s="933" t="s">
        <v>1761</v>
      </c>
      <c r="J6" s="933" t="s">
        <v>1761</v>
      </c>
      <c r="K6" s="217"/>
    </row>
    <row r="7" spans="1:14" s="62" customFormat="1" ht="29.25" customHeight="1">
      <c r="A7" s="221"/>
      <c r="B7" s="931">
        <v>3</v>
      </c>
      <c r="C7" s="932" t="s">
        <v>1762</v>
      </c>
      <c r="D7" s="933" t="s">
        <v>1763</v>
      </c>
      <c r="E7" s="933" t="s">
        <v>1763</v>
      </c>
      <c r="F7" s="934" t="s">
        <v>1763</v>
      </c>
      <c r="G7" s="933" t="s">
        <v>1764</v>
      </c>
      <c r="H7" s="933" t="s">
        <v>1764</v>
      </c>
      <c r="I7" s="933" t="s">
        <v>1763</v>
      </c>
      <c r="J7" s="933" t="s">
        <v>1765</v>
      </c>
      <c r="K7" s="221"/>
    </row>
    <row r="8" spans="1:14" s="62" customFormat="1" ht="37.5" customHeight="1">
      <c r="A8" s="221"/>
      <c r="B8" s="931" t="s">
        <v>1766</v>
      </c>
      <c r="C8" s="932" t="s">
        <v>1767</v>
      </c>
      <c r="D8" s="933" t="s">
        <v>1768</v>
      </c>
      <c r="E8" s="933" t="s">
        <v>1768</v>
      </c>
      <c r="F8" s="934" t="s">
        <v>1768</v>
      </c>
      <c r="G8" s="933" t="s">
        <v>21</v>
      </c>
      <c r="H8" s="933" t="s">
        <v>21</v>
      </c>
      <c r="I8" s="933" t="s">
        <v>1768</v>
      </c>
      <c r="J8" s="933" t="s">
        <v>21</v>
      </c>
      <c r="K8" s="221"/>
    </row>
    <row r="9" spans="1:14" s="920" customFormat="1" ht="21.75" customHeight="1">
      <c r="A9" s="221"/>
      <c r="B9" s="919" t="s">
        <v>1769</v>
      </c>
      <c r="C9" s="935"/>
      <c r="D9" s="936"/>
      <c r="E9" s="936"/>
      <c r="F9" s="937"/>
      <c r="G9" s="936"/>
      <c r="H9" s="936"/>
      <c r="I9" s="936"/>
      <c r="J9" s="936"/>
      <c r="K9" s="221"/>
    </row>
    <row r="10" spans="1:14" s="62" customFormat="1" ht="22.5">
      <c r="A10" s="221"/>
      <c r="B10" s="931">
        <v>4</v>
      </c>
      <c r="C10" s="932" t="s">
        <v>1770</v>
      </c>
      <c r="D10" s="933" t="s">
        <v>1771</v>
      </c>
      <c r="E10" s="933" t="s">
        <v>1771</v>
      </c>
      <c r="F10" s="934" t="s">
        <v>1771</v>
      </c>
      <c r="G10" s="933" t="s">
        <v>1771</v>
      </c>
      <c r="H10" s="933" t="s">
        <v>1771</v>
      </c>
      <c r="I10" s="933" t="s">
        <v>1772</v>
      </c>
      <c r="J10" s="933" t="s">
        <v>194</v>
      </c>
      <c r="K10" s="221"/>
    </row>
    <row r="11" spans="1:14" s="62" customFormat="1" ht="22.5">
      <c r="A11" s="221"/>
      <c r="B11" s="931">
        <v>5</v>
      </c>
      <c r="C11" s="932" t="s">
        <v>1773</v>
      </c>
      <c r="D11" s="933" t="s">
        <v>1771</v>
      </c>
      <c r="E11" s="933" t="s">
        <v>1771</v>
      </c>
      <c r="F11" s="934" t="s">
        <v>1771</v>
      </c>
      <c r="G11" s="933" t="s">
        <v>1771</v>
      </c>
      <c r="H11" s="933" t="s">
        <v>1771</v>
      </c>
      <c r="I11" s="933" t="s">
        <v>1772</v>
      </c>
      <c r="J11" s="933" t="s">
        <v>194</v>
      </c>
      <c r="K11" s="221"/>
    </row>
    <row r="12" spans="1:14" s="62" customFormat="1" ht="22.5">
      <c r="A12" s="221"/>
      <c r="B12" s="931">
        <v>6</v>
      </c>
      <c r="C12" s="932" t="s">
        <v>1774</v>
      </c>
      <c r="D12" s="933" t="s">
        <v>1775</v>
      </c>
      <c r="E12" s="933" t="s">
        <v>1775</v>
      </c>
      <c r="F12" s="934" t="s">
        <v>1775</v>
      </c>
      <c r="G12" s="933" t="s">
        <v>1775</v>
      </c>
      <c r="H12" s="933" t="s">
        <v>1775</v>
      </c>
      <c r="I12" s="933" t="s">
        <v>1775</v>
      </c>
      <c r="J12" s="933" t="s">
        <v>1775</v>
      </c>
      <c r="K12" s="221"/>
    </row>
    <row r="13" spans="1:14" s="62" customFormat="1" ht="22.5">
      <c r="A13" s="221"/>
      <c r="B13" s="931">
        <v>7</v>
      </c>
      <c r="C13" s="932" t="s">
        <v>1776</v>
      </c>
      <c r="D13" s="933" t="s">
        <v>1777</v>
      </c>
      <c r="E13" s="933" t="s">
        <v>1777</v>
      </c>
      <c r="F13" s="934" t="s">
        <v>1777</v>
      </c>
      <c r="G13" s="933" t="s">
        <v>1777</v>
      </c>
      <c r="H13" s="933" t="s">
        <v>1777</v>
      </c>
      <c r="I13" s="933" t="s">
        <v>1778</v>
      </c>
      <c r="J13" s="933" t="s">
        <v>1779</v>
      </c>
      <c r="K13" s="221"/>
    </row>
    <row r="14" spans="1:14" s="62" customFormat="1" ht="23.25">
      <c r="A14" s="221"/>
      <c r="B14" s="931">
        <v>8</v>
      </c>
      <c r="C14" s="932" t="s">
        <v>1780</v>
      </c>
      <c r="D14" s="938">
        <v>300000000</v>
      </c>
      <c r="E14" s="938">
        <v>450000000</v>
      </c>
      <c r="F14" s="939">
        <v>300000000</v>
      </c>
      <c r="G14" s="938">
        <v>60309739.303588472</v>
      </c>
      <c r="H14" s="938">
        <v>71510119.459969193</v>
      </c>
      <c r="I14" s="940">
        <v>399999980</v>
      </c>
      <c r="J14" s="940">
        <v>4724095.5999699999</v>
      </c>
      <c r="K14" s="221"/>
    </row>
    <row r="15" spans="1:14" s="62" customFormat="1" ht="22.5">
      <c r="A15" s="221"/>
      <c r="B15" s="931">
        <v>9</v>
      </c>
      <c r="C15" s="932" t="s">
        <v>1781</v>
      </c>
      <c r="D15" s="941">
        <v>300000000</v>
      </c>
      <c r="E15" s="941">
        <v>450000000</v>
      </c>
      <c r="F15" s="942">
        <v>300000000</v>
      </c>
      <c r="G15" s="941" t="s">
        <v>1741</v>
      </c>
      <c r="H15" s="941" t="s">
        <v>1742</v>
      </c>
      <c r="I15" s="940">
        <v>400000000</v>
      </c>
      <c r="J15" s="943" t="s">
        <v>1740</v>
      </c>
      <c r="K15" s="221"/>
    </row>
    <row r="16" spans="1:14" s="62" customFormat="1" ht="15" customHeight="1">
      <c r="A16" s="221"/>
      <c r="B16" s="931" t="s">
        <v>1743</v>
      </c>
      <c r="C16" s="932" t="s">
        <v>1782</v>
      </c>
      <c r="D16" s="944">
        <v>1</v>
      </c>
      <c r="E16" s="944">
        <v>1</v>
      </c>
      <c r="F16" s="945">
        <v>1</v>
      </c>
      <c r="G16" s="944">
        <v>1</v>
      </c>
      <c r="H16" s="944">
        <v>1</v>
      </c>
      <c r="I16" s="946">
        <v>1</v>
      </c>
      <c r="J16" s="947" t="s">
        <v>1740</v>
      </c>
      <c r="K16" s="221"/>
    </row>
    <row r="17" spans="1:11" s="62" customFormat="1" ht="15" customHeight="1">
      <c r="A17" s="221"/>
      <c r="B17" s="931" t="s">
        <v>1744</v>
      </c>
      <c r="C17" s="932" t="s">
        <v>1783</v>
      </c>
      <c r="D17" s="948">
        <v>1</v>
      </c>
      <c r="E17" s="948">
        <v>1</v>
      </c>
      <c r="F17" s="949">
        <v>1</v>
      </c>
      <c r="G17" s="948">
        <v>1</v>
      </c>
      <c r="H17" s="948">
        <v>1</v>
      </c>
      <c r="I17" s="948">
        <v>1</v>
      </c>
      <c r="J17" s="948" t="s">
        <v>1740</v>
      </c>
      <c r="K17" s="221"/>
    </row>
    <row r="18" spans="1:11" s="62" customFormat="1" ht="11.25">
      <c r="A18" s="221"/>
      <c r="B18" s="931">
        <v>10</v>
      </c>
      <c r="C18" s="932" t="s">
        <v>1784</v>
      </c>
      <c r="D18" s="933" t="s">
        <v>1785</v>
      </c>
      <c r="E18" s="933" t="s">
        <v>1785</v>
      </c>
      <c r="F18" s="934" t="s">
        <v>1785</v>
      </c>
      <c r="G18" s="933" t="s">
        <v>1785</v>
      </c>
      <c r="H18" s="933" t="s">
        <v>1785</v>
      </c>
      <c r="I18" s="933" t="s">
        <v>970</v>
      </c>
      <c r="J18" s="933" t="s">
        <v>970</v>
      </c>
      <c r="K18" s="221"/>
    </row>
    <row r="19" spans="1:11" s="62" customFormat="1" ht="22.5">
      <c r="A19" s="221"/>
      <c r="B19" s="931">
        <v>11</v>
      </c>
      <c r="C19" s="932" t="s">
        <v>1786</v>
      </c>
      <c r="D19" s="933" t="s">
        <v>1787</v>
      </c>
      <c r="E19" s="933" t="s">
        <v>1788</v>
      </c>
      <c r="F19" s="934" t="s">
        <v>1789</v>
      </c>
      <c r="G19" s="933" t="s">
        <v>1787</v>
      </c>
      <c r="H19" s="933" t="s">
        <v>1790</v>
      </c>
      <c r="I19" s="933" t="s">
        <v>1791</v>
      </c>
      <c r="J19" s="933" t="s">
        <v>1740</v>
      </c>
      <c r="K19" s="221"/>
    </row>
    <row r="20" spans="1:11" s="62" customFormat="1" ht="15" customHeight="1">
      <c r="A20" s="221"/>
      <c r="B20" s="931">
        <v>12</v>
      </c>
      <c r="C20" s="932" t="s">
        <v>1792</v>
      </c>
      <c r="D20" s="933" t="s">
        <v>1793</v>
      </c>
      <c r="E20" s="933" t="s">
        <v>1793</v>
      </c>
      <c r="F20" s="934" t="s">
        <v>1793</v>
      </c>
      <c r="G20" s="933" t="s">
        <v>1793</v>
      </c>
      <c r="H20" s="933" t="s">
        <v>1793</v>
      </c>
      <c r="I20" s="933" t="s">
        <v>1794</v>
      </c>
      <c r="J20" s="933" t="s">
        <v>1795</v>
      </c>
      <c r="K20" s="221"/>
    </row>
    <row r="21" spans="1:11" s="62" customFormat="1" ht="22.5">
      <c r="A21" s="221"/>
      <c r="B21" s="931">
        <v>13</v>
      </c>
      <c r="C21" s="932" t="s">
        <v>1796</v>
      </c>
      <c r="D21" s="933" t="s">
        <v>1797</v>
      </c>
      <c r="E21" s="933" t="s">
        <v>1798</v>
      </c>
      <c r="F21" s="934" t="s">
        <v>1799</v>
      </c>
      <c r="G21" s="933" t="s">
        <v>1797</v>
      </c>
      <c r="H21" s="933" t="s">
        <v>1800</v>
      </c>
      <c r="I21" s="933" t="s">
        <v>1740</v>
      </c>
      <c r="J21" s="933" t="s">
        <v>1740</v>
      </c>
      <c r="K21" s="221"/>
    </row>
    <row r="22" spans="1:11" s="62" customFormat="1" ht="22.5">
      <c r="A22" s="221"/>
      <c r="B22" s="931">
        <v>14</v>
      </c>
      <c r="C22" s="932" t="s">
        <v>1801</v>
      </c>
      <c r="D22" s="933" t="s">
        <v>1768</v>
      </c>
      <c r="E22" s="933" t="s">
        <v>1768</v>
      </c>
      <c r="F22" s="934" t="s">
        <v>1768</v>
      </c>
      <c r="G22" s="933" t="s">
        <v>1768</v>
      </c>
      <c r="H22" s="933" t="s">
        <v>1768</v>
      </c>
      <c r="I22" s="933" t="s">
        <v>1768</v>
      </c>
      <c r="J22" s="933" t="s">
        <v>1740</v>
      </c>
      <c r="K22" s="221"/>
    </row>
    <row r="23" spans="1:11" s="62" customFormat="1" ht="112.5">
      <c r="A23" s="221"/>
      <c r="B23" s="931">
        <v>15</v>
      </c>
      <c r="C23" s="932" t="s">
        <v>1802</v>
      </c>
      <c r="D23" s="933" t="s">
        <v>1803</v>
      </c>
      <c r="E23" s="933" t="s">
        <v>1804</v>
      </c>
      <c r="F23" s="934" t="s">
        <v>1805</v>
      </c>
      <c r="G23" s="933" t="s">
        <v>1806</v>
      </c>
      <c r="H23" s="933" t="s">
        <v>1807</v>
      </c>
      <c r="I23" s="933" t="s">
        <v>1808</v>
      </c>
      <c r="J23" s="933" t="s">
        <v>1740</v>
      </c>
      <c r="K23" s="221"/>
    </row>
    <row r="24" spans="1:11" s="62" customFormat="1" ht="36" customHeight="1">
      <c r="A24" s="221"/>
      <c r="B24" s="931">
        <v>16</v>
      </c>
      <c r="C24" s="950" t="s">
        <v>1809</v>
      </c>
      <c r="D24" s="951" t="s">
        <v>1740</v>
      </c>
      <c r="E24" s="951" t="s">
        <v>1740</v>
      </c>
      <c r="F24" s="952" t="s">
        <v>1740</v>
      </c>
      <c r="G24" s="951" t="s">
        <v>1740</v>
      </c>
      <c r="H24" s="951" t="s">
        <v>1740</v>
      </c>
      <c r="I24" s="933" t="s">
        <v>1810</v>
      </c>
      <c r="J24" s="933" t="s">
        <v>1740</v>
      </c>
      <c r="K24" s="221"/>
    </row>
    <row r="25" spans="1:11" s="920" customFormat="1" ht="18" customHeight="1">
      <c r="A25" s="221"/>
      <c r="B25" s="919" t="s">
        <v>1811</v>
      </c>
      <c r="C25" s="953"/>
      <c r="D25" s="936"/>
      <c r="E25" s="936"/>
      <c r="F25" s="937"/>
      <c r="G25" s="936"/>
      <c r="H25" s="936"/>
      <c r="I25" s="936"/>
      <c r="J25" s="936"/>
      <c r="K25" s="221"/>
    </row>
    <row r="26" spans="1:11" s="62" customFormat="1" ht="17.25" customHeight="1">
      <c r="A26" s="221"/>
      <c r="B26" s="931">
        <v>17</v>
      </c>
      <c r="C26" s="932" t="s">
        <v>1812</v>
      </c>
      <c r="D26" s="933" t="s">
        <v>1813</v>
      </c>
      <c r="E26" s="933" t="s">
        <v>1814</v>
      </c>
      <c r="F26" s="934" t="s">
        <v>1814</v>
      </c>
      <c r="G26" s="933" t="s">
        <v>1815</v>
      </c>
      <c r="H26" s="933" t="s">
        <v>1815</v>
      </c>
      <c r="I26" s="933" t="s">
        <v>1816</v>
      </c>
      <c r="J26" s="933" t="s">
        <v>1815</v>
      </c>
      <c r="K26" s="221"/>
    </row>
    <row r="27" spans="1:11" s="62" customFormat="1" ht="67.5">
      <c r="A27" s="221"/>
      <c r="B27" s="931">
        <v>18</v>
      </c>
      <c r="C27" s="950" t="s">
        <v>1817</v>
      </c>
      <c r="D27" s="933" t="s">
        <v>1818</v>
      </c>
      <c r="E27" s="933" t="s">
        <v>1819</v>
      </c>
      <c r="F27" s="934" t="s">
        <v>1820</v>
      </c>
      <c r="G27" s="933" t="s">
        <v>1745</v>
      </c>
      <c r="H27" s="933" t="s">
        <v>1745</v>
      </c>
      <c r="I27" s="933" t="s">
        <v>1821</v>
      </c>
      <c r="J27" s="933" t="s">
        <v>1740</v>
      </c>
      <c r="K27" s="221"/>
    </row>
    <row r="28" spans="1:11" s="62" customFormat="1" ht="15" customHeight="1">
      <c r="A28" s="221"/>
      <c r="B28" s="931">
        <v>19</v>
      </c>
      <c r="C28" s="932" t="s">
        <v>1822</v>
      </c>
      <c r="D28" s="933" t="s">
        <v>1750</v>
      </c>
      <c r="E28" s="933" t="s">
        <v>1750</v>
      </c>
      <c r="F28" s="934" t="s">
        <v>1750</v>
      </c>
      <c r="G28" s="933" t="s">
        <v>1750</v>
      </c>
      <c r="H28" s="933" t="s">
        <v>1750</v>
      </c>
      <c r="I28" s="933" t="s">
        <v>1750</v>
      </c>
      <c r="J28" s="933" t="s">
        <v>1740</v>
      </c>
      <c r="K28" s="221"/>
    </row>
    <row r="29" spans="1:11" s="62" customFormat="1" ht="27" customHeight="1">
      <c r="A29" s="221"/>
      <c r="B29" s="931" t="s">
        <v>1746</v>
      </c>
      <c r="C29" s="950" t="s">
        <v>1823</v>
      </c>
      <c r="D29" s="933" t="s">
        <v>1824</v>
      </c>
      <c r="E29" s="933" t="s">
        <v>1824</v>
      </c>
      <c r="F29" s="934" t="s">
        <v>1824</v>
      </c>
      <c r="G29" s="933" t="s">
        <v>1824</v>
      </c>
      <c r="H29" s="933" t="s">
        <v>1824</v>
      </c>
      <c r="I29" s="933" t="s">
        <v>1825</v>
      </c>
      <c r="J29" s="933" t="s">
        <v>1825</v>
      </c>
      <c r="K29" s="221"/>
    </row>
    <row r="30" spans="1:11" s="62" customFormat="1" ht="40.5" customHeight="1">
      <c r="A30" s="221"/>
      <c r="B30" s="931" t="s">
        <v>1747</v>
      </c>
      <c r="C30" s="950" t="s">
        <v>1826</v>
      </c>
      <c r="D30" s="933" t="s">
        <v>1824</v>
      </c>
      <c r="E30" s="933" t="s">
        <v>1824</v>
      </c>
      <c r="F30" s="934" t="s">
        <v>1824</v>
      </c>
      <c r="G30" s="933" t="s">
        <v>1824</v>
      </c>
      <c r="H30" s="933" t="s">
        <v>1824</v>
      </c>
      <c r="I30" s="933" t="s">
        <v>1825</v>
      </c>
      <c r="J30" s="933" t="s">
        <v>1740</v>
      </c>
      <c r="K30" s="221"/>
    </row>
    <row r="31" spans="1:11" s="62" customFormat="1" ht="27.75" customHeight="1">
      <c r="A31" s="221"/>
      <c r="B31" s="931">
        <v>21</v>
      </c>
      <c r="C31" s="950" t="s">
        <v>1827</v>
      </c>
      <c r="D31" s="933" t="s">
        <v>1750</v>
      </c>
      <c r="E31" s="933" t="s">
        <v>1750</v>
      </c>
      <c r="F31" s="934" t="s">
        <v>1750</v>
      </c>
      <c r="G31" s="933" t="s">
        <v>1750</v>
      </c>
      <c r="H31" s="933" t="s">
        <v>1750</v>
      </c>
      <c r="I31" s="933" t="s">
        <v>1750</v>
      </c>
      <c r="J31" s="933" t="s">
        <v>1740</v>
      </c>
      <c r="K31" s="221"/>
    </row>
    <row r="32" spans="1:11" s="62" customFormat="1" ht="18.75" customHeight="1">
      <c r="A32" s="221"/>
      <c r="B32" s="931">
        <v>22</v>
      </c>
      <c r="C32" s="950" t="s">
        <v>1828</v>
      </c>
      <c r="D32" s="933" t="s">
        <v>1740</v>
      </c>
      <c r="E32" s="933" t="s">
        <v>1740</v>
      </c>
      <c r="F32" s="934" t="s">
        <v>1740</v>
      </c>
      <c r="G32" s="933" t="s">
        <v>1740</v>
      </c>
      <c r="H32" s="933" t="s">
        <v>1740</v>
      </c>
      <c r="I32" s="933" t="s">
        <v>1829</v>
      </c>
      <c r="J32" s="933" t="s">
        <v>1829</v>
      </c>
      <c r="K32" s="221"/>
    </row>
    <row r="33" spans="1:11" s="62" customFormat="1" ht="18.75" customHeight="1">
      <c r="A33" s="221"/>
      <c r="B33" s="931">
        <v>23</v>
      </c>
      <c r="C33" s="950" t="s">
        <v>1830</v>
      </c>
      <c r="D33" s="933" t="s">
        <v>1831</v>
      </c>
      <c r="E33" s="933" t="s">
        <v>1831</v>
      </c>
      <c r="F33" s="934" t="s">
        <v>1831</v>
      </c>
      <c r="G33" s="933" t="s">
        <v>1831</v>
      </c>
      <c r="H33" s="933" t="s">
        <v>1831</v>
      </c>
      <c r="I33" s="933" t="s">
        <v>1831</v>
      </c>
      <c r="J33" s="933" t="s">
        <v>1831</v>
      </c>
      <c r="K33" s="221"/>
    </row>
    <row r="34" spans="1:11" s="62" customFormat="1" ht="18.75" customHeight="1">
      <c r="A34" s="221"/>
      <c r="B34" s="931">
        <v>24</v>
      </c>
      <c r="C34" s="950" t="s">
        <v>1832</v>
      </c>
      <c r="D34" s="933" t="s">
        <v>1740</v>
      </c>
      <c r="E34" s="933" t="s">
        <v>1740</v>
      </c>
      <c r="F34" s="934" t="s">
        <v>1740</v>
      </c>
      <c r="G34" s="933" t="s">
        <v>1740</v>
      </c>
      <c r="H34" s="933" t="s">
        <v>1740</v>
      </c>
      <c r="I34" s="933" t="s">
        <v>1740</v>
      </c>
      <c r="J34" s="933" t="s">
        <v>1740</v>
      </c>
      <c r="K34" s="221"/>
    </row>
    <row r="35" spans="1:11" s="62" customFormat="1" ht="18.75" customHeight="1">
      <c r="A35" s="221"/>
      <c r="B35" s="931">
        <v>25</v>
      </c>
      <c r="C35" s="950" t="s">
        <v>1833</v>
      </c>
      <c r="D35" s="933" t="s">
        <v>1740</v>
      </c>
      <c r="E35" s="933" t="s">
        <v>1740</v>
      </c>
      <c r="F35" s="934" t="s">
        <v>1740</v>
      </c>
      <c r="G35" s="933" t="s">
        <v>1740</v>
      </c>
      <c r="H35" s="933" t="s">
        <v>1740</v>
      </c>
      <c r="I35" s="933" t="s">
        <v>1740</v>
      </c>
      <c r="J35" s="933" t="s">
        <v>1740</v>
      </c>
      <c r="K35" s="221"/>
    </row>
    <row r="36" spans="1:11" s="62" customFormat="1" ht="18.75" customHeight="1">
      <c r="A36" s="221"/>
      <c r="B36" s="931">
        <v>26</v>
      </c>
      <c r="C36" s="950" t="s">
        <v>1834</v>
      </c>
      <c r="D36" s="933" t="s">
        <v>1740</v>
      </c>
      <c r="E36" s="933" t="s">
        <v>1740</v>
      </c>
      <c r="F36" s="934" t="s">
        <v>1740</v>
      </c>
      <c r="G36" s="933" t="s">
        <v>1740</v>
      </c>
      <c r="H36" s="933" t="s">
        <v>1740</v>
      </c>
      <c r="I36" s="933" t="s">
        <v>1740</v>
      </c>
      <c r="J36" s="933" t="s">
        <v>1740</v>
      </c>
      <c r="K36" s="221"/>
    </row>
    <row r="37" spans="1:11" s="62" customFormat="1" ht="22.5" customHeight="1">
      <c r="A37" s="221"/>
      <c r="B37" s="931">
        <v>27</v>
      </c>
      <c r="C37" s="950" t="s">
        <v>1835</v>
      </c>
      <c r="D37" s="933" t="s">
        <v>1740</v>
      </c>
      <c r="E37" s="933" t="s">
        <v>1740</v>
      </c>
      <c r="F37" s="934" t="s">
        <v>1740</v>
      </c>
      <c r="G37" s="933" t="s">
        <v>1740</v>
      </c>
      <c r="H37" s="933" t="s">
        <v>1740</v>
      </c>
      <c r="I37" s="933" t="s">
        <v>1740</v>
      </c>
      <c r="J37" s="933" t="s">
        <v>1740</v>
      </c>
      <c r="K37" s="221"/>
    </row>
    <row r="38" spans="1:11" s="62" customFormat="1" ht="22.5">
      <c r="A38" s="221"/>
      <c r="B38" s="931">
        <v>28</v>
      </c>
      <c r="C38" s="950" t="s">
        <v>1836</v>
      </c>
      <c r="D38" s="933" t="s">
        <v>1740</v>
      </c>
      <c r="E38" s="933" t="s">
        <v>1740</v>
      </c>
      <c r="F38" s="934" t="s">
        <v>1740</v>
      </c>
      <c r="G38" s="933" t="s">
        <v>1740</v>
      </c>
      <c r="H38" s="933" t="s">
        <v>1740</v>
      </c>
      <c r="I38" s="933" t="s">
        <v>1740</v>
      </c>
      <c r="J38" s="933" t="s">
        <v>1740</v>
      </c>
      <c r="K38" s="221"/>
    </row>
    <row r="39" spans="1:11" s="62" customFormat="1" ht="22.5">
      <c r="A39" s="221"/>
      <c r="B39" s="931">
        <v>29</v>
      </c>
      <c r="C39" s="950" t="s">
        <v>1837</v>
      </c>
      <c r="D39" s="954" t="s">
        <v>1740</v>
      </c>
      <c r="E39" s="954" t="s">
        <v>1740</v>
      </c>
      <c r="F39" s="955" t="s">
        <v>1740</v>
      </c>
      <c r="G39" s="954" t="s">
        <v>1740</v>
      </c>
      <c r="H39" s="954" t="s">
        <v>1740</v>
      </c>
      <c r="I39" s="954" t="s">
        <v>1740</v>
      </c>
      <c r="J39" s="954" t="s">
        <v>1740</v>
      </c>
      <c r="K39" s="221"/>
    </row>
    <row r="40" spans="1:11" s="62" customFormat="1" ht="22.5" customHeight="1">
      <c r="A40" s="221"/>
      <c r="B40" s="931">
        <v>30</v>
      </c>
      <c r="C40" s="950" t="s">
        <v>1838</v>
      </c>
      <c r="D40" s="933" t="s">
        <v>1740</v>
      </c>
      <c r="E40" s="933" t="s">
        <v>1750</v>
      </c>
      <c r="F40" s="934" t="s">
        <v>1750</v>
      </c>
      <c r="G40" s="933" t="s">
        <v>1740</v>
      </c>
      <c r="H40" s="933" t="s">
        <v>1750</v>
      </c>
      <c r="I40" s="954" t="s">
        <v>1768</v>
      </c>
      <c r="J40" s="954" t="s">
        <v>1750</v>
      </c>
      <c r="K40" s="221"/>
    </row>
    <row r="41" spans="1:11" s="62" customFormat="1" ht="23.25" customHeight="1">
      <c r="A41" s="221"/>
      <c r="B41" s="931">
        <v>31</v>
      </c>
      <c r="C41" s="950" t="s">
        <v>1839</v>
      </c>
      <c r="D41" s="933" t="s">
        <v>1740</v>
      </c>
      <c r="E41" s="933" t="s">
        <v>1740</v>
      </c>
      <c r="F41" s="934" t="s">
        <v>1740</v>
      </c>
      <c r="G41" s="933" t="s">
        <v>1740</v>
      </c>
      <c r="H41" s="933" t="s">
        <v>1740</v>
      </c>
      <c r="I41" s="933" t="s">
        <v>1840</v>
      </c>
      <c r="J41" s="933" t="s">
        <v>1740</v>
      </c>
      <c r="K41" s="221"/>
    </row>
    <row r="42" spans="1:11" s="62" customFormat="1" ht="21.75" customHeight="1">
      <c r="A42" s="221"/>
      <c r="B42" s="927">
        <v>32</v>
      </c>
      <c r="C42" s="956" t="s">
        <v>1841</v>
      </c>
      <c r="D42" s="933" t="s">
        <v>1740</v>
      </c>
      <c r="E42" s="933" t="s">
        <v>1740</v>
      </c>
      <c r="F42" s="934" t="s">
        <v>1740</v>
      </c>
      <c r="G42" s="933" t="s">
        <v>1740</v>
      </c>
      <c r="H42" s="933" t="s">
        <v>1740</v>
      </c>
      <c r="I42" s="933" t="s">
        <v>1842</v>
      </c>
      <c r="J42" s="933" t="s">
        <v>1740</v>
      </c>
      <c r="K42" s="221"/>
    </row>
    <row r="43" spans="1:11" s="62" customFormat="1" ht="24.75" customHeight="1">
      <c r="A43" s="221"/>
      <c r="B43" s="931">
        <v>33</v>
      </c>
      <c r="C43" s="950" t="s">
        <v>1843</v>
      </c>
      <c r="D43" s="933" t="s">
        <v>1740</v>
      </c>
      <c r="E43" s="933" t="s">
        <v>1740</v>
      </c>
      <c r="F43" s="934" t="s">
        <v>1740</v>
      </c>
      <c r="G43" s="933" t="s">
        <v>1740</v>
      </c>
      <c r="H43" s="933" t="s">
        <v>1740</v>
      </c>
      <c r="I43" s="933" t="s">
        <v>1844</v>
      </c>
      <c r="J43" s="933" t="s">
        <v>1740</v>
      </c>
      <c r="K43" s="221"/>
    </row>
    <row r="44" spans="1:11" s="62" customFormat="1" ht="35.25" customHeight="1">
      <c r="A44" s="221"/>
      <c r="B44" s="931">
        <v>34</v>
      </c>
      <c r="C44" s="950" t="s">
        <v>1845</v>
      </c>
      <c r="D44" s="933" t="s">
        <v>1740</v>
      </c>
      <c r="E44" s="933" t="s">
        <v>1740</v>
      </c>
      <c r="F44" s="934" t="s">
        <v>1740</v>
      </c>
      <c r="G44" s="933" t="s">
        <v>1740</v>
      </c>
      <c r="H44" s="933" t="s">
        <v>1740</v>
      </c>
      <c r="I44" s="957" t="s">
        <v>1726</v>
      </c>
      <c r="J44" s="933" t="s">
        <v>1740</v>
      </c>
      <c r="K44" s="221"/>
    </row>
    <row r="45" spans="1:11" s="62" customFormat="1" ht="35.25" customHeight="1">
      <c r="A45" s="221"/>
      <c r="B45" s="931" t="s">
        <v>1846</v>
      </c>
      <c r="C45" s="950" t="s">
        <v>1847</v>
      </c>
      <c r="D45" s="933" t="s">
        <v>1848</v>
      </c>
      <c r="E45" s="933" t="s">
        <v>1848</v>
      </c>
      <c r="F45" s="934" t="s">
        <v>1848</v>
      </c>
      <c r="G45" s="933" t="s">
        <v>1848</v>
      </c>
      <c r="H45" s="933" t="s">
        <v>1848</v>
      </c>
      <c r="I45" s="957" t="s">
        <v>1848</v>
      </c>
      <c r="J45" s="933" t="s">
        <v>1748</v>
      </c>
      <c r="K45" s="221"/>
    </row>
    <row r="46" spans="1:11" s="62" customFormat="1" ht="22.5">
      <c r="A46" s="221"/>
      <c r="B46" s="931" t="s">
        <v>1749</v>
      </c>
      <c r="C46" s="950" t="s">
        <v>1849</v>
      </c>
      <c r="D46" s="933" t="s">
        <v>1771</v>
      </c>
      <c r="E46" s="933" t="s">
        <v>1771</v>
      </c>
      <c r="F46" s="934" t="s">
        <v>1771</v>
      </c>
      <c r="G46" s="933" t="s">
        <v>1771</v>
      </c>
      <c r="H46" s="933" t="s">
        <v>1771</v>
      </c>
      <c r="I46" s="957" t="s">
        <v>1772</v>
      </c>
      <c r="J46" s="933" t="s">
        <v>195</v>
      </c>
      <c r="K46" s="221"/>
    </row>
    <row r="47" spans="1:11" s="62" customFormat="1" ht="33.75">
      <c r="A47" s="223"/>
      <c r="B47" s="931">
        <v>35</v>
      </c>
      <c r="C47" s="950" t="s">
        <v>1850</v>
      </c>
      <c r="D47" s="933" t="s">
        <v>1851</v>
      </c>
      <c r="E47" s="933" t="s">
        <v>1851</v>
      </c>
      <c r="F47" s="934" t="s">
        <v>1851</v>
      </c>
      <c r="G47" s="933" t="s">
        <v>1851</v>
      </c>
      <c r="H47" s="933" t="s">
        <v>1851</v>
      </c>
      <c r="I47" s="933" t="s">
        <v>1771</v>
      </c>
      <c r="J47" s="933" t="s">
        <v>1772</v>
      </c>
      <c r="K47" s="223"/>
    </row>
    <row r="48" spans="1:11" s="62" customFormat="1" ht="21" customHeight="1">
      <c r="A48" s="217"/>
      <c r="B48" s="931">
        <v>36</v>
      </c>
      <c r="C48" s="950" t="s">
        <v>1852</v>
      </c>
      <c r="D48" s="933" t="s">
        <v>1740</v>
      </c>
      <c r="E48" s="933" t="s">
        <v>1750</v>
      </c>
      <c r="F48" s="934" t="s">
        <v>1750</v>
      </c>
      <c r="G48" s="933" t="s">
        <v>1740</v>
      </c>
      <c r="H48" s="933" t="s">
        <v>1740</v>
      </c>
      <c r="I48" s="933" t="s">
        <v>1740</v>
      </c>
      <c r="J48" s="933" t="s">
        <v>1750</v>
      </c>
      <c r="K48" s="217"/>
    </row>
    <row r="49" spans="1:11" s="62" customFormat="1" ht="33.75" customHeight="1">
      <c r="A49" s="221"/>
      <c r="B49" s="931">
        <v>37</v>
      </c>
      <c r="C49" s="950" t="s">
        <v>1853</v>
      </c>
      <c r="D49" s="933" t="s">
        <v>1740</v>
      </c>
      <c r="E49" s="933" t="s">
        <v>1740</v>
      </c>
      <c r="F49" s="934" t="s">
        <v>1740</v>
      </c>
      <c r="G49" s="933" t="s">
        <v>1740</v>
      </c>
      <c r="H49" s="933" t="s">
        <v>1740</v>
      </c>
      <c r="I49" s="933" t="s">
        <v>1740</v>
      </c>
      <c r="J49" s="933" t="s">
        <v>1740</v>
      </c>
      <c r="K49" s="221"/>
    </row>
    <row r="50" spans="1:11" s="62" customFormat="1" ht="33.75" customHeight="1" thickBot="1">
      <c r="A50" s="221"/>
      <c r="B50" s="958" t="s">
        <v>1751</v>
      </c>
      <c r="C50" s="959" t="s">
        <v>1854</v>
      </c>
      <c r="D50" s="960" t="s">
        <v>1752</v>
      </c>
      <c r="E50" s="960" t="s">
        <v>1753</v>
      </c>
      <c r="F50" s="961" t="s">
        <v>1754</v>
      </c>
      <c r="G50" s="960" t="s">
        <v>1755</v>
      </c>
      <c r="H50" s="960" t="s">
        <v>1756</v>
      </c>
      <c r="I50" s="960" t="s">
        <v>1757</v>
      </c>
      <c r="J50" s="962" t="s">
        <v>1740</v>
      </c>
      <c r="K50" s="221"/>
    </row>
    <row r="51" spans="1:11" s="62" customFormat="1" ht="12" thickTop="1">
      <c r="A51" s="221"/>
      <c r="B51" s="921"/>
      <c r="C51" s="922"/>
      <c r="D51" s="923"/>
      <c r="E51" s="923"/>
      <c r="F51" s="923"/>
      <c r="G51" s="923"/>
      <c r="H51" s="923"/>
      <c r="I51" s="923"/>
      <c r="J51" s="923"/>
      <c r="K51" s="221"/>
    </row>
    <row r="52" spans="1:11" ht="15" customHeight="1">
      <c r="A52" s="221"/>
      <c r="B52" s="1148" t="s">
        <v>1980</v>
      </c>
      <c r="C52" s="1149"/>
      <c r="K52" s="221"/>
    </row>
    <row r="53" spans="1:11" ht="15" customHeight="1">
      <c r="A53" s="221"/>
      <c r="B53" s="1148" t="s">
        <v>1981</v>
      </c>
      <c r="C53" s="1149"/>
      <c r="K53" s="221"/>
    </row>
    <row r="54" spans="1:11" ht="29.25" customHeight="1">
      <c r="A54" s="221"/>
      <c r="B54" s="1515" t="s">
        <v>1982</v>
      </c>
      <c r="C54" s="1516"/>
      <c r="D54" s="1516"/>
      <c r="E54" s="1516"/>
      <c r="F54" s="1516"/>
      <c r="G54" s="1516"/>
      <c r="H54" s="1516"/>
      <c r="I54" s="1516"/>
      <c r="J54" s="1516"/>
      <c r="K54" s="221"/>
    </row>
    <row r="55" spans="1:11" ht="15" customHeight="1">
      <c r="A55" s="221"/>
      <c r="B55" s="60"/>
      <c r="C55" s="60"/>
      <c r="K55" s="221"/>
    </row>
    <row r="56" spans="1:11" ht="15" customHeight="1">
      <c r="A56" s="221"/>
      <c r="B56" s="60"/>
      <c r="C56" s="60"/>
      <c r="K56" s="221"/>
    </row>
    <row r="57" spans="1:11" ht="15" customHeight="1">
      <c r="A57" s="221"/>
      <c r="B57" s="60"/>
      <c r="C57" s="60"/>
      <c r="K57" s="221"/>
    </row>
    <row r="58" spans="1:11" ht="15" customHeight="1">
      <c r="A58" s="221"/>
      <c r="B58" s="60"/>
      <c r="C58" s="60"/>
      <c r="K58" s="221"/>
    </row>
    <row r="59" spans="1:11" ht="15" customHeight="1">
      <c r="A59" s="221"/>
      <c r="B59" s="60"/>
      <c r="C59" s="60"/>
      <c r="K59" s="221"/>
    </row>
    <row r="60" spans="1:11" ht="15" customHeight="1">
      <c r="A60" s="221"/>
      <c r="B60" s="60"/>
      <c r="C60" s="60"/>
      <c r="K60" s="221"/>
    </row>
    <row r="61" spans="1:11" ht="15" customHeight="1">
      <c r="A61" s="221"/>
      <c r="B61" s="60"/>
      <c r="C61" s="60"/>
      <c r="K61" s="221"/>
    </row>
    <row r="62" spans="1:11" ht="15" customHeight="1">
      <c r="A62" s="221"/>
      <c r="B62" s="1517"/>
      <c r="C62" s="1517"/>
      <c r="K62" s="221"/>
    </row>
    <row r="63" spans="1:11" ht="15" customHeight="1">
      <c r="A63" s="221"/>
      <c r="B63" s="1517"/>
      <c r="C63" s="1517"/>
      <c r="K63" s="221"/>
    </row>
    <row r="64" spans="1:11" ht="15" customHeight="1">
      <c r="A64" s="221"/>
      <c r="B64" s="60"/>
      <c r="C64" s="60"/>
      <c r="K64" s="221"/>
    </row>
    <row r="65" spans="1:11" ht="15" customHeight="1">
      <c r="A65" s="221"/>
      <c r="B65" s="60"/>
      <c r="C65" s="60"/>
      <c r="K65" s="221"/>
    </row>
    <row r="66" spans="1:11" ht="15" customHeight="1">
      <c r="A66" s="221"/>
      <c r="B66" s="60"/>
      <c r="C66" s="60"/>
      <c r="K66" s="221"/>
    </row>
    <row r="67" spans="1:11" ht="15" customHeight="1">
      <c r="A67" s="221"/>
      <c r="B67" s="60"/>
      <c r="C67" s="60"/>
      <c r="K67" s="221"/>
    </row>
    <row r="68" spans="1:11" ht="15" customHeight="1">
      <c r="A68" s="217"/>
      <c r="B68" s="60"/>
      <c r="C68" s="60"/>
      <c r="K68" s="217"/>
    </row>
    <row r="69" spans="1:11" ht="15" customHeight="1">
      <c r="A69" s="221"/>
      <c r="B69" s="60"/>
      <c r="C69" s="60"/>
      <c r="K69" s="221"/>
    </row>
    <row r="70" spans="1:11" ht="15" customHeight="1">
      <c r="A70" s="221"/>
      <c r="B70" s="60"/>
      <c r="C70" s="60"/>
      <c r="K70" s="221"/>
    </row>
    <row r="71" spans="1:11" ht="15" customHeight="1">
      <c r="A71" s="221"/>
      <c r="B71" s="60"/>
      <c r="C71" s="60"/>
      <c r="K71" s="221"/>
    </row>
    <row r="72" spans="1:11" ht="15" customHeight="1">
      <c r="A72" s="221"/>
      <c r="B72" s="60"/>
      <c r="C72" s="60"/>
      <c r="K72" s="221"/>
    </row>
    <row r="73" spans="1:11" ht="15" customHeight="1">
      <c r="A73" s="221"/>
      <c r="B73" s="60"/>
      <c r="C73" s="60"/>
      <c r="K73" s="221"/>
    </row>
    <row r="74" spans="1:11" ht="15" customHeight="1">
      <c r="A74" s="221"/>
      <c r="K74" s="221"/>
    </row>
    <row r="75" spans="1:11" ht="15" customHeight="1">
      <c r="A75" s="221"/>
      <c r="K75" s="221"/>
    </row>
    <row r="76" spans="1:11" ht="15" customHeight="1">
      <c r="A76" s="221"/>
      <c r="K76" s="221"/>
    </row>
    <row r="77" spans="1:11" ht="15" customHeight="1">
      <c r="A77" s="221"/>
      <c r="K77" s="221"/>
    </row>
    <row r="78" spans="1:11" ht="15" customHeight="1">
      <c r="A78" s="221"/>
      <c r="K78" s="221"/>
    </row>
    <row r="79" spans="1:11" ht="15" customHeight="1">
      <c r="A79" s="221"/>
      <c r="K79" s="221"/>
    </row>
    <row r="80" spans="1:11" ht="15" customHeight="1">
      <c r="A80" s="221"/>
      <c r="K80" s="221"/>
    </row>
    <row r="81" spans="1:11" ht="15" customHeight="1">
      <c r="A81" s="221"/>
      <c r="K81" s="221"/>
    </row>
    <row r="82" spans="1:11" ht="15" customHeight="1">
      <c r="A82" s="221"/>
      <c r="K82" s="221"/>
    </row>
    <row r="83" spans="1:11" ht="15" customHeight="1">
      <c r="A83" s="221"/>
      <c r="K83" s="221"/>
    </row>
    <row r="84" spans="1:11" ht="15" customHeight="1">
      <c r="A84" s="223"/>
      <c r="K84" s="223"/>
    </row>
  </sheetData>
  <mergeCells count="2">
    <mergeCell ref="B54:J54"/>
    <mergeCell ref="B62:C63"/>
  </mergeCells>
  <hyperlinks>
    <hyperlink ref="L1" location="Índice!A1" display="Voltar ao Índice" xr:uid="{18D61F2D-EDF2-41F5-AD92-7D06630EE6AE}"/>
  </hyperlinks>
  <pageMargins left="0.31496062992125984" right="0.19685039370078741" top="0.35433070866141736" bottom="0.31496062992125984" header="0.27559055118110237" footer="0.19685039370078741"/>
  <pageSetup paperSize="9" scale="60" orientation="portrait" r:id="rId1"/>
  <ignoredErrors>
    <ignoredError sqref="D3:J5"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4957D-0D7F-4936-8850-4B6B9613FF21}">
  <sheetPr>
    <pageSetUpPr fitToPage="1"/>
  </sheetPr>
  <dimension ref="B1:V21"/>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5.140625" style="5" customWidth="1"/>
    <col min="3" max="3" width="21" style="5" customWidth="1"/>
    <col min="4" max="20" width="13.85546875" style="5" customWidth="1"/>
    <col min="21" max="21" width="9" style="5" customWidth="1"/>
    <col min="22" max="22" width="12.140625" style="5" customWidth="1"/>
    <col min="23" max="16384" width="9.140625" style="5"/>
  </cols>
  <sheetData>
    <row r="1" spans="2:22" ht="18.75">
      <c r="C1" s="3" t="s">
        <v>796</v>
      </c>
      <c r="V1" s="76" t="s">
        <v>917</v>
      </c>
    </row>
    <row r="2" spans="2:22" ht="18.600000000000001" customHeight="1">
      <c r="C2" s="172" t="s">
        <v>1098</v>
      </c>
      <c r="D2" s="25"/>
      <c r="E2" s="25"/>
      <c r="F2" s="25"/>
      <c r="G2" s="25"/>
      <c r="H2" s="25"/>
      <c r="I2" s="25"/>
      <c r="J2" s="25"/>
      <c r="K2" s="25"/>
      <c r="L2" s="10"/>
      <c r="M2" s="10"/>
    </row>
    <row r="3" spans="2:22" s="143" customFormat="1" ht="12.75"/>
    <row r="4" spans="2:22" s="174" customFormat="1" ht="20.100000000000001" customHeight="1">
      <c r="D4" s="294" t="s">
        <v>4</v>
      </c>
      <c r="E4" s="294" t="s">
        <v>5</v>
      </c>
      <c r="F4" s="294" t="s">
        <v>6</v>
      </c>
      <c r="G4" s="294" t="s">
        <v>41</v>
      </c>
      <c r="H4" s="294" t="s">
        <v>42</v>
      </c>
      <c r="I4" s="294" t="s">
        <v>96</v>
      </c>
      <c r="J4" s="294" t="s">
        <v>97</v>
      </c>
      <c r="K4" s="294" t="s">
        <v>98</v>
      </c>
      <c r="L4" s="294" t="s">
        <v>226</v>
      </c>
      <c r="M4" s="294" t="s">
        <v>227</v>
      </c>
      <c r="N4" s="294" t="s">
        <v>228</v>
      </c>
      <c r="O4" s="294" t="s">
        <v>229</v>
      </c>
      <c r="P4" s="294" t="s">
        <v>230</v>
      </c>
      <c r="Q4" s="294" t="s">
        <v>453</v>
      </c>
      <c r="R4" s="294" t="s">
        <v>454</v>
      </c>
      <c r="S4" s="294" t="s">
        <v>631</v>
      </c>
      <c r="T4" s="294" t="s">
        <v>632</v>
      </c>
      <c r="U4" s="294"/>
    </row>
    <row r="5" spans="2:22" s="405" customFormat="1" ht="24.95" customHeight="1">
      <c r="D5" s="1591" t="s">
        <v>819</v>
      </c>
      <c r="E5" s="1592"/>
      <c r="F5" s="1592"/>
      <c r="G5" s="1592"/>
      <c r="H5" s="1592"/>
      <c r="I5" s="1592" t="s">
        <v>820</v>
      </c>
      <c r="J5" s="1592"/>
      <c r="K5" s="1592"/>
      <c r="L5" s="1592"/>
      <c r="M5" s="1593" t="s">
        <v>821</v>
      </c>
      <c r="N5" s="1593"/>
      <c r="O5" s="1593"/>
      <c r="P5" s="1593"/>
      <c r="Q5" s="1592" t="s">
        <v>822</v>
      </c>
      <c r="R5" s="1592"/>
      <c r="S5" s="1592"/>
      <c r="T5" s="1594"/>
      <c r="U5" s="284"/>
    </row>
    <row r="6" spans="2:22" s="405" customFormat="1" ht="24.95" customHeight="1" thickBot="1">
      <c r="D6" s="406" t="s">
        <v>823</v>
      </c>
      <c r="E6" s="407" t="s">
        <v>824</v>
      </c>
      <c r="F6" s="407" t="s">
        <v>825</v>
      </c>
      <c r="G6" s="407" t="s">
        <v>826</v>
      </c>
      <c r="H6" s="407" t="s">
        <v>827</v>
      </c>
      <c r="I6" s="407" t="s">
        <v>828</v>
      </c>
      <c r="J6" s="407" t="s">
        <v>829</v>
      </c>
      <c r="K6" s="407" t="s">
        <v>830</v>
      </c>
      <c r="L6" s="408" t="s">
        <v>831</v>
      </c>
      <c r="M6" s="407" t="s">
        <v>828</v>
      </c>
      <c r="N6" s="407" t="s">
        <v>829</v>
      </c>
      <c r="O6" s="407" t="s">
        <v>830</v>
      </c>
      <c r="P6" s="408" t="s">
        <v>832</v>
      </c>
      <c r="Q6" s="407" t="s">
        <v>828</v>
      </c>
      <c r="R6" s="407" t="s">
        <v>829</v>
      </c>
      <c r="S6" s="407" t="s">
        <v>830</v>
      </c>
      <c r="T6" s="409" t="s">
        <v>832</v>
      </c>
      <c r="U6" s="410"/>
    </row>
    <row r="7" spans="2:22" s="174" customFormat="1" ht="20.100000000000001" customHeight="1">
      <c r="B7" s="1394">
        <v>1</v>
      </c>
      <c r="C7" s="1395" t="s">
        <v>808</v>
      </c>
      <c r="D7" s="1397"/>
      <c r="E7" s="1397"/>
      <c r="F7" s="1397"/>
      <c r="G7" s="1397"/>
      <c r="H7" s="1397"/>
      <c r="I7" s="1397"/>
      <c r="J7" s="1397"/>
      <c r="K7" s="1397"/>
      <c r="L7" s="1397"/>
      <c r="M7" s="1397"/>
      <c r="N7" s="1397"/>
      <c r="O7" s="1397"/>
      <c r="P7" s="1397"/>
      <c r="Q7" s="1397"/>
      <c r="R7" s="1397"/>
      <c r="S7" s="1397"/>
      <c r="T7" s="1397"/>
      <c r="U7" s="411"/>
    </row>
    <row r="8" spans="2:22" s="174" customFormat="1" ht="20.100000000000001" customHeight="1">
      <c r="B8" s="886">
        <v>2</v>
      </c>
      <c r="C8" s="611" t="s">
        <v>833</v>
      </c>
      <c r="D8" s="1397"/>
      <c r="E8" s="1397"/>
      <c r="F8" s="1397"/>
      <c r="G8" s="1397"/>
      <c r="H8" s="1397"/>
      <c r="I8" s="1397"/>
      <c r="J8" s="1397"/>
      <c r="K8" s="1397"/>
      <c r="L8" s="1397"/>
      <c r="M8" s="1397"/>
      <c r="N8" s="1397"/>
      <c r="O8" s="1397"/>
      <c r="P8" s="1397"/>
      <c r="Q8" s="1397"/>
      <c r="R8" s="1397"/>
      <c r="S8" s="1397"/>
      <c r="T8" s="1397"/>
      <c r="U8" s="411"/>
    </row>
    <row r="9" spans="2:22" s="174" customFormat="1" ht="20.100000000000001" customHeight="1">
      <c r="B9" s="886">
        <v>3</v>
      </c>
      <c r="C9" s="831" t="s">
        <v>834</v>
      </c>
      <c r="D9" s="1397"/>
      <c r="E9" s="1397"/>
      <c r="F9" s="1397"/>
      <c r="G9" s="1397"/>
      <c r="H9" s="1397"/>
      <c r="I9" s="1397"/>
      <c r="J9" s="1397"/>
      <c r="K9" s="1397"/>
      <c r="L9" s="1397"/>
      <c r="M9" s="1397"/>
      <c r="N9" s="1397"/>
      <c r="O9" s="1397"/>
      <c r="P9" s="1397"/>
      <c r="Q9" s="1397"/>
      <c r="R9" s="1397"/>
      <c r="S9" s="1397"/>
      <c r="T9" s="1397"/>
      <c r="U9" s="411"/>
    </row>
    <row r="10" spans="2:22" s="174" customFormat="1" ht="20.100000000000001" customHeight="1">
      <c r="B10" s="886">
        <v>4</v>
      </c>
      <c r="C10" s="831" t="s">
        <v>835</v>
      </c>
      <c r="D10" s="1397"/>
      <c r="E10" s="1397"/>
      <c r="F10" s="1397"/>
      <c r="G10" s="1397"/>
      <c r="H10" s="1397"/>
      <c r="I10" s="1397"/>
      <c r="J10" s="1397"/>
      <c r="K10" s="1397"/>
      <c r="L10" s="1397"/>
      <c r="M10" s="1397"/>
      <c r="N10" s="1397"/>
      <c r="O10" s="1397"/>
      <c r="P10" s="1397"/>
      <c r="Q10" s="1397"/>
      <c r="R10" s="1397"/>
      <c r="S10" s="1397"/>
      <c r="T10" s="1397"/>
      <c r="U10" s="411"/>
    </row>
    <row r="11" spans="2:22" s="174" customFormat="1" ht="20.100000000000001" customHeight="1">
      <c r="B11" s="886">
        <v>5</v>
      </c>
      <c r="C11" s="831" t="s">
        <v>836</v>
      </c>
      <c r="D11" s="1397"/>
      <c r="E11" s="1397"/>
      <c r="F11" s="1397"/>
      <c r="G11" s="1397"/>
      <c r="H11" s="1397"/>
      <c r="I11" s="1397"/>
      <c r="J11" s="1397"/>
      <c r="K11" s="1397"/>
      <c r="L11" s="1397"/>
      <c r="M11" s="1397"/>
      <c r="N11" s="1397"/>
      <c r="O11" s="1397"/>
      <c r="P11" s="1397"/>
      <c r="Q11" s="1397"/>
      <c r="R11" s="1397"/>
      <c r="S11" s="1397"/>
      <c r="T11" s="1397"/>
      <c r="U11" s="411"/>
    </row>
    <row r="12" spans="2:22" s="174" customFormat="1" ht="20.100000000000001" customHeight="1">
      <c r="B12" s="886">
        <v>6</v>
      </c>
      <c r="C12" s="831" t="s">
        <v>837</v>
      </c>
      <c r="D12" s="1397"/>
      <c r="E12" s="1397"/>
      <c r="F12" s="1397"/>
      <c r="G12" s="1397"/>
      <c r="H12" s="1397"/>
      <c r="I12" s="1397"/>
      <c r="J12" s="1397"/>
      <c r="K12" s="1397"/>
      <c r="L12" s="1397"/>
      <c r="M12" s="1397"/>
      <c r="N12" s="1397"/>
      <c r="O12" s="1397"/>
      <c r="P12" s="1397"/>
      <c r="Q12" s="1397"/>
      <c r="R12" s="1397"/>
      <c r="S12" s="1397"/>
      <c r="T12" s="1397"/>
      <c r="U12" s="411"/>
    </row>
    <row r="13" spans="2:22" s="174" customFormat="1" ht="20.100000000000001" customHeight="1">
      <c r="B13" s="886">
        <v>7</v>
      </c>
      <c r="C13" s="611" t="s">
        <v>836</v>
      </c>
      <c r="D13" s="1397"/>
      <c r="E13" s="1397"/>
      <c r="F13" s="1397"/>
      <c r="G13" s="1397"/>
      <c r="H13" s="1397"/>
      <c r="I13" s="1397"/>
      <c r="J13" s="1397"/>
      <c r="K13" s="1397"/>
      <c r="L13" s="1397"/>
      <c r="M13" s="1397"/>
      <c r="N13" s="1397"/>
      <c r="O13" s="1397"/>
      <c r="P13" s="1397"/>
      <c r="Q13" s="1397"/>
      <c r="R13" s="1397"/>
      <c r="S13" s="1397"/>
      <c r="T13" s="1397"/>
      <c r="U13" s="411"/>
    </row>
    <row r="14" spans="2:22" s="174" customFormat="1" ht="20.100000000000001" customHeight="1">
      <c r="B14" s="886">
        <v>8</v>
      </c>
      <c r="C14" s="831" t="s">
        <v>838</v>
      </c>
      <c r="D14" s="1397"/>
      <c r="E14" s="1397"/>
      <c r="F14" s="1397"/>
      <c r="G14" s="1397"/>
      <c r="H14" s="1397"/>
      <c r="I14" s="1397"/>
      <c r="J14" s="1397"/>
      <c r="K14" s="1397"/>
      <c r="L14" s="1397"/>
      <c r="M14" s="1397"/>
      <c r="N14" s="1397"/>
      <c r="O14" s="1397"/>
      <c r="P14" s="1397"/>
      <c r="Q14" s="1397"/>
      <c r="R14" s="1397"/>
      <c r="S14" s="1397"/>
      <c r="T14" s="1397"/>
      <c r="U14" s="411"/>
    </row>
    <row r="15" spans="2:22" s="174" customFormat="1" ht="20.100000000000001" customHeight="1">
      <c r="B15" s="886">
        <v>9</v>
      </c>
      <c r="C15" s="831" t="s">
        <v>839</v>
      </c>
      <c r="D15" s="1397"/>
      <c r="E15" s="1397">
        <v>1014344.81843</v>
      </c>
      <c r="F15" s="1397"/>
      <c r="G15" s="1397"/>
      <c r="H15" s="1397">
        <v>8365.4405599999991</v>
      </c>
      <c r="I15" s="1397">
        <v>1022710.25899</v>
      </c>
      <c r="J15" s="1397"/>
      <c r="K15" s="1397"/>
      <c r="L15" s="1397"/>
      <c r="M15" s="1397">
        <v>329529.96100000001</v>
      </c>
      <c r="N15" s="1397"/>
      <c r="O15" s="1397"/>
      <c r="P15" s="1397"/>
      <c r="Q15" s="1397">
        <v>26362.39688</v>
      </c>
      <c r="R15" s="1397"/>
      <c r="S15" s="1397"/>
      <c r="T15" s="1397"/>
      <c r="U15" s="411"/>
    </row>
    <row r="16" spans="2:22" s="174" customFormat="1" ht="20.100000000000001" customHeight="1">
      <c r="B16" s="886">
        <v>10</v>
      </c>
      <c r="C16" s="831" t="s">
        <v>834</v>
      </c>
      <c r="D16" s="1397"/>
      <c r="E16" s="1397">
        <v>1014344.81843</v>
      </c>
      <c r="F16" s="1397"/>
      <c r="G16" s="1397"/>
      <c r="H16" s="1397">
        <v>8365.4405599999991</v>
      </c>
      <c r="I16" s="1397">
        <v>1022710.25899</v>
      </c>
      <c r="J16" s="1397"/>
      <c r="K16" s="1397"/>
      <c r="L16" s="1397"/>
      <c r="M16" s="1397">
        <v>329529.96100000001</v>
      </c>
      <c r="N16" s="1397"/>
      <c r="O16" s="1397"/>
      <c r="P16" s="1397"/>
      <c r="Q16" s="1397">
        <v>26362.39688</v>
      </c>
      <c r="R16" s="1397"/>
      <c r="S16" s="1397"/>
      <c r="T16" s="1397"/>
      <c r="U16" s="411"/>
    </row>
    <row r="17" spans="2:21" s="174" customFormat="1" ht="20.100000000000001" customHeight="1">
      <c r="B17" s="886">
        <v>11</v>
      </c>
      <c r="C17" s="831" t="s">
        <v>840</v>
      </c>
      <c r="D17" s="1397"/>
      <c r="E17" s="1397"/>
      <c r="F17" s="1397"/>
      <c r="G17" s="1397"/>
      <c r="H17" s="1397"/>
      <c r="I17" s="1397">
        <v>0</v>
      </c>
      <c r="J17" s="1397"/>
      <c r="K17" s="1397"/>
      <c r="L17" s="1397"/>
      <c r="M17" s="1397"/>
      <c r="N17" s="1397"/>
      <c r="O17" s="1397"/>
      <c r="P17" s="1397"/>
      <c r="Q17" s="1397"/>
      <c r="R17" s="1397"/>
      <c r="S17" s="1397"/>
      <c r="T17" s="1397"/>
      <c r="U17" s="411"/>
    </row>
    <row r="18" spans="2:21" s="174" customFormat="1" ht="20.100000000000001" customHeight="1">
      <c r="B18" s="886">
        <v>12</v>
      </c>
      <c r="C18" s="831" t="s">
        <v>837</v>
      </c>
      <c r="D18" s="1397"/>
      <c r="E18" s="1397">
        <v>1014344.81843</v>
      </c>
      <c r="F18" s="1397"/>
      <c r="G18" s="1397"/>
      <c r="H18" s="1397">
        <v>8365.4405599999991</v>
      </c>
      <c r="I18" s="1397">
        <v>1022710.25899</v>
      </c>
      <c r="J18" s="1397"/>
      <c r="K18" s="1397"/>
      <c r="L18" s="1397"/>
      <c r="M18" s="1397">
        <v>329529.96100000001</v>
      </c>
      <c r="N18" s="1397"/>
      <c r="O18" s="1397"/>
      <c r="P18" s="1397"/>
      <c r="Q18" s="1397">
        <v>26362.39688</v>
      </c>
      <c r="R18" s="1397"/>
      <c r="S18" s="1397"/>
      <c r="T18" s="1397"/>
      <c r="U18" s="411"/>
    </row>
    <row r="19" spans="2:21" s="174" customFormat="1" ht="20.100000000000001" customHeight="1" thickBot="1">
      <c r="B19" s="1400">
        <v>13</v>
      </c>
      <c r="C19" s="1401" t="s">
        <v>838</v>
      </c>
      <c r="D19" s="1403"/>
      <c r="E19" s="1403"/>
      <c r="F19" s="1403"/>
      <c r="G19" s="1403"/>
      <c r="H19" s="1403"/>
      <c r="I19" s="1403"/>
      <c r="J19" s="1403"/>
      <c r="K19" s="1403"/>
      <c r="L19" s="1403"/>
      <c r="M19" s="1403"/>
      <c r="N19" s="1403"/>
      <c r="O19" s="1403"/>
      <c r="P19" s="1403"/>
      <c r="Q19" s="1403"/>
      <c r="R19" s="1403"/>
      <c r="S19" s="1403"/>
      <c r="T19" s="1403"/>
      <c r="U19" s="411"/>
    </row>
    <row r="21" spans="2:21" ht="13.5" customHeight="1"/>
  </sheetData>
  <mergeCells count="4">
    <mergeCell ref="D5:H5"/>
    <mergeCell ref="I5:L5"/>
    <mergeCell ref="M5:P5"/>
    <mergeCell ref="Q5:T5"/>
  </mergeCells>
  <hyperlinks>
    <hyperlink ref="V1" location="Índice!A1" display="Voltar ao Índice" xr:uid="{1127FD04-9790-47B1-8F78-FF268D58A272}"/>
  </hyperlinks>
  <pageMargins left="0.70866141732283472" right="0.70866141732283472" top="0.74803149606299213" bottom="0.74803149606299213" header="0.31496062992125984" footer="0.31496062992125984"/>
  <pageSetup paperSize="9" scale="50" orientation="landscape" cellComments="asDisplayed" r:id="rId1"/>
  <headerFooter>
    <oddHeader>&amp;CPT
Anexo XXVII</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E64A1-713D-4E5A-BC07-73A9250CEABE}">
  <sheetPr>
    <pageSetUpPr fitToPage="1"/>
  </sheetPr>
  <dimension ref="B1:V21"/>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4.5703125" style="5" customWidth="1"/>
    <col min="3" max="3" width="20.5703125" style="5" customWidth="1"/>
    <col min="4" max="20" width="14.5703125" style="5" customWidth="1"/>
    <col min="21" max="21" width="4.7109375" style="5" customWidth="1"/>
    <col min="22" max="22" width="11.85546875" style="5" customWidth="1"/>
    <col min="23" max="16384" width="9.140625" style="5"/>
  </cols>
  <sheetData>
    <row r="1" spans="2:22" ht="24">
      <c r="C1" s="3" t="s">
        <v>797</v>
      </c>
      <c r="D1" s="8"/>
      <c r="E1" s="8"/>
      <c r="F1" s="8"/>
      <c r="G1" s="8"/>
      <c r="H1" s="8"/>
      <c r="I1" s="8"/>
      <c r="J1" s="8"/>
      <c r="K1" s="8"/>
      <c r="V1" s="76" t="s">
        <v>917</v>
      </c>
    </row>
    <row r="2" spans="2:22">
      <c r="C2" s="172" t="s">
        <v>1098</v>
      </c>
    </row>
    <row r="3" spans="2:22" s="172" customFormat="1"/>
    <row r="4" spans="2:22" s="174" customFormat="1" ht="20.100000000000001" customHeight="1">
      <c r="D4" s="294" t="s">
        <v>4</v>
      </c>
      <c r="E4" s="294" t="s">
        <v>5</v>
      </c>
      <c r="F4" s="294" t="s">
        <v>6</v>
      </c>
      <c r="G4" s="294" t="s">
        <v>41</v>
      </c>
      <c r="H4" s="294" t="s">
        <v>42</v>
      </c>
      <c r="I4" s="294" t="s">
        <v>96</v>
      </c>
      <c r="J4" s="294" t="s">
        <v>97</v>
      </c>
      <c r="K4" s="294" t="s">
        <v>98</v>
      </c>
      <c r="L4" s="294" t="s">
        <v>226</v>
      </c>
      <c r="M4" s="294" t="s">
        <v>227</v>
      </c>
      <c r="N4" s="294" t="s">
        <v>228</v>
      </c>
      <c r="O4" s="294" t="s">
        <v>229</v>
      </c>
      <c r="P4" s="294" t="s">
        <v>230</v>
      </c>
      <c r="Q4" s="294" t="s">
        <v>453</v>
      </c>
      <c r="R4" s="294" t="s">
        <v>454</v>
      </c>
      <c r="S4" s="294" t="s">
        <v>631</v>
      </c>
      <c r="T4" s="294" t="s">
        <v>632</v>
      </c>
      <c r="U4" s="433"/>
    </row>
    <row r="5" spans="2:22" s="355" customFormat="1" ht="24.95" customHeight="1">
      <c r="B5" s="215"/>
      <c r="C5" s="215"/>
      <c r="D5" s="1595" t="s">
        <v>819</v>
      </c>
      <c r="E5" s="1589"/>
      <c r="F5" s="1589"/>
      <c r="G5" s="1589"/>
      <c r="H5" s="1589"/>
      <c r="I5" s="1589" t="s">
        <v>820</v>
      </c>
      <c r="J5" s="1589"/>
      <c r="K5" s="1589"/>
      <c r="L5" s="1589"/>
      <c r="M5" s="1596" t="s">
        <v>841</v>
      </c>
      <c r="N5" s="1596"/>
      <c r="O5" s="1596"/>
      <c r="P5" s="1596"/>
      <c r="Q5" s="1589" t="s">
        <v>822</v>
      </c>
      <c r="R5" s="1589"/>
      <c r="S5" s="1589"/>
      <c r="T5" s="1597"/>
    </row>
    <row r="6" spans="2:22" s="355" customFormat="1" ht="24.95" customHeight="1" thickBot="1">
      <c r="B6" s="215"/>
      <c r="C6" s="215"/>
      <c r="D6" s="412" t="s">
        <v>823</v>
      </c>
      <c r="E6" s="413" t="s">
        <v>824</v>
      </c>
      <c r="F6" s="413" t="s">
        <v>825</v>
      </c>
      <c r="G6" s="413" t="s">
        <v>826</v>
      </c>
      <c r="H6" s="413" t="s">
        <v>842</v>
      </c>
      <c r="I6" s="413" t="s">
        <v>828</v>
      </c>
      <c r="J6" s="413" t="s">
        <v>829</v>
      </c>
      <c r="K6" s="413" t="s">
        <v>830</v>
      </c>
      <c r="L6" s="414" t="s">
        <v>831</v>
      </c>
      <c r="M6" s="413" t="s">
        <v>828</v>
      </c>
      <c r="N6" s="413" t="s">
        <v>829</v>
      </c>
      <c r="O6" s="413" t="s">
        <v>830</v>
      </c>
      <c r="P6" s="414" t="s">
        <v>831</v>
      </c>
      <c r="Q6" s="413" t="s">
        <v>828</v>
      </c>
      <c r="R6" s="413" t="s">
        <v>829</v>
      </c>
      <c r="S6" s="413" t="s">
        <v>830</v>
      </c>
      <c r="T6" s="415" t="s">
        <v>831</v>
      </c>
    </row>
    <row r="7" spans="2:22" s="224" customFormat="1" ht="20.100000000000001" customHeight="1">
      <c r="B7" s="1394">
        <v>1</v>
      </c>
      <c r="C7" s="1395" t="s">
        <v>808</v>
      </c>
      <c r="D7" s="1397"/>
      <c r="E7" s="1397"/>
      <c r="F7" s="1397"/>
      <c r="G7" s="1397"/>
      <c r="H7" s="1397"/>
      <c r="I7" s="1397"/>
      <c r="J7" s="1397"/>
      <c r="K7" s="1397"/>
      <c r="L7" s="1397"/>
      <c r="M7" s="1397"/>
      <c r="N7" s="1397"/>
      <c r="O7" s="1397"/>
      <c r="P7" s="1397"/>
      <c r="Q7" s="1397"/>
      <c r="R7" s="1397"/>
      <c r="S7" s="1397"/>
      <c r="T7" s="1397"/>
    </row>
    <row r="8" spans="2:22" s="224" customFormat="1" ht="20.100000000000001" customHeight="1">
      <c r="B8" s="886">
        <v>2</v>
      </c>
      <c r="C8" s="611" t="s">
        <v>843</v>
      </c>
      <c r="D8" s="1397"/>
      <c r="E8" s="1397"/>
      <c r="F8" s="1397"/>
      <c r="G8" s="1397"/>
      <c r="H8" s="1397">
        <v>100.5</v>
      </c>
      <c r="I8" s="1397"/>
      <c r="J8" s="1397">
        <v>100.5</v>
      </c>
      <c r="K8" s="1397"/>
      <c r="L8" s="1397"/>
      <c r="M8" s="1397"/>
      <c r="N8" s="1397">
        <v>1256.25</v>
      </c>
      <c r="O8" s="1397"/>
      <c r="P8" s="1397"/>
      <c r="Q8" s="1397"/>
      <c r="R8" s="1397">
        <v>100.5</v>
      </c>
      <c r="S8" s="1397"/>
      <c r="T8" s="1397"/>
    </row>
    <row r="9" spans="2:22" s="224" customFormat="1" ht="20.100000000000001" customHeight="1">
      <c r="B9" s="886">
        <v>3</v>
      </c>
      <c r="C9" s="831" t="s">
        <v>834</v>
      </c>
      <c r="D9" s="1397"/>
      <c r="E9" s="1397"/>
      <c r="F9" s="1397"/>
      <c r="G9" s="1397"/>
      <c r="H9" s="1397">
        <v>100.5</v>
      </c>
      <c r="I9" s="1397"/>
      <c r="J9" s="1397">
        <v>100.5</v>
      </c>
      <c r="K9" s="1397"/>
      <c r="L9" s="1397"/>
      <c r="M9" s="1397"/>
      <c r="N9" s="1397">
        <v>1256.25</v>
      </c>
      <c r="O9" s="1397"/>
      <c r="P9" s="1397"/>
      <c r="Q9" s="1397"/>
      <c r="R9" s="1397">
        <v>100.5</v>
      </c>
      <c r="S9" s="1397"/>
      <c r="T9" s="1397"/>
    </row>
    <row r="10" spans="2:22" s="224" customFormat="1" ht="20.100000000000001" customHeight="1">
      <c r="B10" s="886">
        <v>4</v>
      </c>
      <c r="C10" s="831" t="s">
        <v>840</v>
      </c>
      <c r="D10" s="1397"/>
      <c r="E10" s="1397"/>
      <c r="F10" s="1397"/>
      <c r="G10" s="1397"/>
      <c r="H10" s="1397">
        <v>100.5</v>
      </c>
      <c r="I10" s="1397"/>
      <c r="J10" s="1397">
        <v>100.5</v>
      </c>
      <c r="K10" s="1397"/>
      <c r="L10" s="1397"/>
      <c r="M10" s="1397"/>
      <c r="N10" s="1397">
        <v>1256.25</v>
      </c>
      <c r="O10" s="1397"/>
      <c r="P10" s="1397"/>
      <c r="Q10" s="1397"/>
      <c r="R10" s="1397">
        <v>100.5</v>
      </c>
      <c r="S10" s="1397"/>
      <c r="T10" s="1397"/>
    </row>
    <row r="11" spans="2:22" s="224" customFormat="1" ht="20.100000000000001" customHeight="1">
      <c r="B11" s="886">
        <v>5</v>
      </c>
      <c r="C11" s="831" t="s">
        <v>836</v>
      </c>
      <c r="D11" s="1397"/>
      <c r="E11" s="1397"/>
      <c r="F11" s="1397"/>
      <c r="G11" s="1397"/>
      <c r="H11" s="1397"/>
      <c r="I11" s="1397"/>
      <c r="J11" s="1397"/>
      <c r="K11" s="1397"/>
      <c r="L11" s="1397"/>
      <c r="M11" s="1397"/>
      <c r="N11" s="1397"/>
      <c r="O11" s="1397"/>
      <c r="P11" s="1397"/>
      <c r="Q11" s="1397"/>
      <c r="R11" s="1397"/>
      <c r="S11" s="1397"/>
      <c r="T11" s="1397"/>
    </row>
    <row r="12" spans="2:22" s="224" customFormat="1" ht="20.100000000000001" customHeight="1">
      <c r="B12" s="886">
        <v>6</v>
      </c>
      <c r="C12" s="831" t="s">
        <v>837</v>
      </c>
      <c r="D12" s="1397"/>
      <c r="E12" s="1397"/>
      <c r="F12" s="1397"/>
      <c r="G12" s="1397"/>
      <c r="H12" s="1397"/>
      <c r="I12" s="1397"/>
      <c r="J12" s="1397"/>
      <c r="K12" s="1397"/>
      <c r="L12" s="1397"/>
      <c r="M12" s="1397"/>
      <c r="N12" s="1397"/>
      <c r="O12" s="1397"/>
      <c r="P12" s="1397"/>
      <c r="Q12" s="1397"/>
      <c r="R12" s="1397"/>
      <c r="S12" s="1397"/>
      <c r="T12" s="1397"/>
    </row>
    <row r="13" spans="2:22" s="224" customFormat="1" ht="20.100000000000001" customHeight="1">
      <c r="B13" s="886">
        <v>7</v>
      </c>
      <c r="C13" s="611" t="s">
        <v>836</v>
      </c>
      <c r="D13" s="1397"/>
      <c r="E13" s="1397"/>
      <c r="F13" s="1397"/>
      <c r="G13" s="1397"/>
      <c r="H13" s="1397"/>
      <c r="I13" s="1397"/>
      <c r="J13" s="1397"/>
      <c r="K13" s="1397"/>
      <c r="L13" s="1397"/>
      <c r="M13" s="1397"/>
      <c r="N13" s="1397"/>
      <c r="O13" s="1397"/>
      <c r="P13" s="1397"/>
      <c r="Q13" s="1397"/>
      <c r="R13" s="1397"/>
      <c r="S13" s="1397"/>
      <c r="T13" s="1397"/>
    </row>
    <row r="14" spans="2:22" s="224" customFormat="1" ht="20.100000000000001" customHeight="1">
      <c r="B14" s="886">
        <v>8</v>
      </c>
      <c r="C14" s="831" t="s">
        <v>838</v>
      </c>
      <c r="D14" s="1397"/>
      <c r="E14" s="1397"/>
      <c r="F14" s="1397"/>
      <c r="G14" s="1397"/>
      <c r="H14" s="1397"/>
      <c r="I14" s="1397"/>
      <c r="J14" s="1397"/>
      <c r="K14" s="1397"/>
      <c r="L14" s="1397"/>
      <c r="M14" s="1397"/>
      <c r="N14" s="1397"/>
      <c r="O14" s="1397"/>
      <c r="P14" s="1397"/>
      <c r="Q14" s="1397"/>
      <c r="R14" s="1397"/>
      <c r="S14" s="1397"/>
      <c r="T14" s="1397"/>
    </row>
    <row r="15" spans="2:22" s="224" customFormat="1" ht="20.100000000000001" customHeight="1">
      <c r="B15" s="886">
        <v>9</v>
      </c>
      <c r="C15" s="831" t="s">
        <v>844</v>
      </c>
      <c r="D15" s="1397"/>
      <c r="E15" s="1397"/>
      <c r="F15" s="1397"/>
      <c r="G15" s="1397"/>
      <c r="H15" s="1397"/>
      <c r="I15" s="1397"/>
      <c r="J15" s="1397"/>
      <c r="K15" s="1397"/>
      <c r="L15" s="1397"/>
      <c r="M15" s="1397"/>
      <c r="N15" s="1397"/>
      <c r="O15" s="1397"/>
      <c r="P15" s="1397"/>
      <c r="Q15" s="1397"/>
      <c r="R15" s="1397"/>
      <c r="S15" s="1397"/>
      <c r="T15" s="1397"/>
    </row>
    <row r="16" spans="2:22" s="224" customFormat="1" ht="20.100000000000001" customHeight="1">
      <c r="B16" s="886">
        <v>10</v>
      </c>
      <c r="C16" s="831" t="s">
        <v>834</v>
      </c>
      <c r="D16" s="1397"/>
      <c r="E16" s="1397"/>
      <c r="F16" s="1397"/>
      <c r="G16" s="1397"/>
      <c r="H16" s="1397"/>
      <c r="I16" s="1397"/>
      <c r="J16" s="1397"/>
      <c r="K16" s="1397"/>
      <c r="L16" s="1397"/>
      <c r="M16" s="1397"/>
      <c r="N16" s="1397"/>
      <c r="O16" s="1397"/>
      <c r="P16" s="1397"/>
      <c r="Q16" s="1397"/>
      <c r="R16" s="1397"/>
      <c r="S16" s="1397"/>
      <c r="T16" s="1397"/>
    </row>
    <row r="17" spans="2:20" s="224" customFormat="1" ht="20.100000000000001" customHeight="1">
      <c r="B17" s="886">
        <v>11</v>
      </c>
      <c r="C17" s="831" t="s">
        <v>840</v>
      </c>
      <c r="D17" s="1397"/>
      <c r="E17" s="1397"/>
      <c r="F17" s="1397"/>
      <c r="G17" s="1397"/>
      <c r="H17" s="1397"/>
      <c r="I17" s="1397"/>
      <c r="J17" s="1397"/>
      <c r="K17" s="1397"/>
      <c r="L17" s="1397"/>
      <c r="M17" s="1397"/>
      <c r="N17" s="1397"/>
      <c r="O17" s="1397"/>
      <c r="P17" s="1397"/>
      <c r="Q17" s="1397"/>
      <c r="R17" s="1397"/>
      <c r="S17" s="1397"/>
      <c r="T17" s="1397"/>
    </row>
    <row r="18" spans="2:20" s="224" customFormat="1" ht="20.100000000000001" customHeight="1">
      <c r="B18" s="886">
        <v>12</v>
      </c>
      <c r="C18" s="831" t="s">
        <v>837</v>
      </c>
      <c r="D18" s="1397"/>
      <c r="E18" s="1397"/>
      <c r="F18" s="1397"/>
      <c r="G18" s="1397"/>
      <c r="H18" s="1397"/>
      <c r="I18" s="1397"/>
      <c r="J18" s="1397"/>
      <c r="K18" s="1397"/>
      <c r="L18" s="1397"/>
      <c r="M18" s="1397"/>
      <c r="N18" s="1397"/>
      <c r="O18" s="1397"/>
      <c r="P18" s="1397"/>
      <c r="Q18" s="1397"/>
      <c r="R18" s="1397"/>
      <c r="S18" s="1397"/>
      <c r="T18" s="1397"/>
    </row>
    <row r="19" spans="2:20" s="224" customFormat="1" ht="20.100000000000001" customHeight="1" thickBot="1">
      <c r="B19" s="1400">
        <v>13</v>
      </c>
      <c r="C19" s="1401" t="s">
        <v>838</v>
      </c>
      <c r="D19" s="1403"/>
      <c r="E19" s="1403"/>
      <c r="F19" s="1403"/>
      <c r="G19" s="1403"/>
      <c r="H19" s="1403"/>
      <c r="I19" s="1403"/>
      <c r="J19" s="1403"/>
      <c r="K19" s="1403"/>
      <c r="L19" s="1403"/>
      <c r="M19" s="1403"/>
      <c r="N19" s="1403"/>
      <c r="O19" s="1403"/>
      <c r="P19" s="1403"/>
      <c r="Q19" s="1403"/>
      <c r="R19" s="1403"/>
      <c r="S19" s="1403"/>
      <c r="T19" s="1403"/>
    </row>
    <row r="20" spans="2:20" s="143" customFormat="1" ht="12.75"/>
    <row r="21" spans="2:20" s="143" customFormat="1" ht="12.75"/>
  </sheetData>
  <mergeCells count="4">
    <mergeCell ref="D5:H5"/>
    <mergeCell ref="I5:L5"/>
    <mergeCell ref="M5:P5"/>
    <mergeCell ref="Q5:T5"/>
  </mergeCells>
  <hyperlinks>
    <hyperlink ref="V1" location="Índice!A1" display="Voltar ao Índice" xr:uid="{B21E61A9-C999-485C-8D7D-3B0F963CEC2E}"/>
  </hyperlinks>
  <pageMargins left="0.70866141732283472" right="0.70866141732283472" top="0.74803149606299213" bottom="0.74803149606299213" header="0.31496062992125984" footer="0.31496062992125984"/>
  <pageSetup paperSize="9" scale="53" orientation="landscape" cellComments="asDisplayed" r:id="rId1"/>
  <headerFooter>
    <oddHeader>&amp;CPT
Anexo XXVII</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11E00-718C-4718-B52E-C71EF04AC371}">
  <sheetPr>
    <pageSetUpPr fitToPage="1"/>
  </sheetPr>
  <dimension ref="B1:I20"/>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5.7109375" style="5" customWidth="1"/>
    <col min="3" max="3" width="45.5703125" style="5" customWidth="1"/>
    <col min="4" max="4" width="32.140625" style="5" customWidth="1"/>
    <col min="5" max="5" width="35.42578125" style="5" customWidth="1"/>
    <col min="6" max="6" width="49.28515625" style="5" customWidth="1"/>
    <col min="7" max="7" width="4.7109375" style="5" customWidth="1"/>
    <col min="8" max="8" width="7.28515625" style="5" customWidth="1"/>
    <col min="9" max="9" width="14.7109375" style="5" customWidth="1"/>
    <col min="10" max="16384" width="9.140625" style="5"/>
  </cols>
  <sheetData>
    <row r="1" spans="2:9" ht="18.75">
      <c r="B1" s="1"/>
      <c r="C1" s="3" t="s">
        <v>798</v>
      </c>
      <c r="D1" s="38"/>
      <c r="E1" s="38"/>
      <c r="F1" s="38"/>
      <c r="H1" s="38"/>
    </row>
    <row r="2" spans="2:9" ht="15">
      <c r="C2" s="172" t="s">
        <v>1098</v>
      </c>
      <c r="D2" s="39"/>
      <c r="E2" s="39"/>
      <c r="F2" s="39"/>
      <c r="H2" s="39"/>
    </row>
    <row r="3" spans="2:9">
      <c r="I3" s="76" t="s">
        <v>917</v>
      </c>
    </row>
    <row r="4" spans="2:9" s="174" customFormat="1" ht="20.100000000000001" customHeight="1" thickBot="1">
      <c r="B4" s="1553" t="s">
        <v>21</v>
      </c>
      <c r="C4" s="1554"/>
      <c r="D4" s="294" t="s">
        <v>4</v>
      </c>
      <c r="E4" s="294" t="s">
        <v>5</v>
      </c>
      <c r="F4" s="294" t="s">
        <v>6</v>
      </c>
      <c r="G4" s="433"/>
      <c r="H4" s="416"/>
    </row>
    <row r="5" spans="2:9" s="174" customFormat="1" ht="20.100000000000001" customHeight="1">
      <c r="B5" s="215"/>
      <c r="C5" s="215"/>
      <c r="D5" s="1598" t="s">
        <v>845</v>
      </c>
      <c r="E5" s="1598"/>
      <c r="F5" s="1598"/>
      <c r="G5" s="433"/>
      <c r="H5" s="416"/>
    </row>
    <row r="6" spans="2:9" s="174" customFormat="1" ht="20.100000000000001" customHeight="1">
      <c r="B6" s="215"/>
      <c r="C6" s="215"/>
      <c r="D6" s="1585" t="s">
        <v>846</v>
      </c>
      <c r="E6" s="1585"/>
      <c r="F6" s="1546" t="s">
        <v>847</v>
      </c>
      <c r="G6" s="433"/>
      <c r="H6" s="274"/>
    </row>
    <row r="7" spans="2:9" s="174" customFormat="1" ht="20.100000000000001" customHeight="1">
      <c r="B7" s="215"/>
      <c r="C7" s="215"/>
      <c r="D7" s="417"/>
      <c r="E7" s="417" t="s">
        <v>848</v>
      </c>
      <c r="F7" s="1549"/>
      <c r="G7" s="433"/>
      <c r="H7" s="274"/>
    </row>
    <row r="8" spans="2:9" s="174" customFormat="1" ht="20.100000000000001" customHeight="1">
      <c r="B8" s="418">
        <v>1</v>
      </c>
      <c r="C8" s="419" t="s">
        <v>808</v>
      </c>
      <c r="D8" s="420"/>
      <c r="E8" s="420"/>
      <c r="F8" s="421"/>
      <c r="G8" s="433"/>
      <c r="H8" s="215"/>
    </row>
    <row r="9" spans="2:9" s="174" customFormat="1" ht="20.100000000000001" customHeight="1">
      <c r="B9" s="180">
        <v>2</v>
      </c>
      <c r="C9" s="422" t="s">
        <v>809</v>
      </c>
      <c r="D9" s="423"/>
      <c r="E9" s="423"/>
      <c r="F9" s="423"/>
      <c r="G9" s="433"/>
      <c r="H9" s="294"/>
    </row>
    <row r="10" spans="2:9" s="174" customFormat="1" ht="20.100000000000001" customHeight="1">
      <c r="B10" s="180">
        <v>3</v>
      </c>
      <c r="C10" s="424" t="s">
        <v>810</v>
      </c>
      <c r="D10" s="425"/>
      <c r="E10" s="425"/>
      <c r="F10" s="425"/>
      <c r="G10" s="433"/>
    </row>
    <row r="11" spans="2:9" s="174" customFormat="1" ht="20.100000000000001" customHeight="1">
      <c r="B11" s="180">
        <v>4</v>
      </c>
      <c r="C11" s="424" t="s">
        <v>811</v>
      </c>
      <c r="D11" s="425"/>
      <c r="E11" s="425"/>
      <c r="F11" s="425"/>
      <c r="G11" s="433"/>
    </row>
    <row r="12" spans="2:9" s="174" customFormat="1" ht="20.100000000000001" customHeight="1">
      <c r="B12" s="180">
        <v>5</v>
      </c>
      <c r="C12" s="424" t="s">
        <v>812</v>
      </c>
      <c r="D12" s="425"/>
      <c r="E12" s="425"/>
      <c r="F12" s="425"/>
      <c r="G12" s="433"/>
    </row>
    <row r="13" spans="2:9" s="174" customFormat="1" ht="20.100000000000001" customHeight="1">
      <c r="B13" s="180">
        <v>6</v>
      </c>
      <c r="C13" s="424" t="s">
        <v>813</v>
      </c>
      <c r="D13" s="425"/>
      <c r="E13" s="425"/>
      <c r="F13" s="425"/>
      <c r="G13" s="433"/>
    </row>
    <row r="14" spans="2:9" s="174" customFormat="1" ht="20.100000000000001" customHeight="1">
      <c r="B14" s="180">
        <v>7</v>
      </c>
      <c r="C14" s="422" t="s">
        <v>814</v>
      </c>
      <c r="D14" s="423"/>
      <c r="E14" s="423"/>
      <c r="F14" s="423"/>
      <c r="G14" s="433"/>
      <c r="H14" s="294"/>
    </row>
    <row r="15" spans="2:9" s="174" customFormat="1" ht="20.100000000000001" customHeight="1">
      <c r="B15" s="180">
        <v>8</v>
      </c>
      <c r="C15" s="424" t="s">
        <v>815</v>
      </c>
      <c r="D15" s="425"/>
      <c r="E15" s="425"/>
      <c r="F15" s="425"/>
      <c r="G15" s="433"/>
    </row>
    <row r="16" spans="2:9" s="174" customFormat="1" ht="20.100000000000001" customHeight="1">
      <c r="B16" s="180">
        <v>9</v>
      </c>
      <c r="C16" s="424" t="s">
        <v>816</v>
      </c>
      <c r="D16" s="425"/>
      <c r="E16" s="425"/>
      <c r="F16" s="425"/>
      <c r="G16" s="433"/>
    </row>
    <row r="17" spans="2:7" s="174" customFormat="1" ht="20.100000000000001" customHeight="1">
      <c r="B17" s="180">
        <v>10</v>
      </c>
      <c r="C17" s="424" t="s">
        <v>817</v>
      </c>
      <c r="D17" s="425"/>
      <c r="E17" s="425"/>
      <c r="F17" s="425"/>
      <c r="G17" s="433"/>
    </row>
    <row r="18" spans="2:7" s="174" customFormat="1" ht="20.100000000000001" customHeight="1">
      <c r="B18" s="180">
        <v>11</v>
      </c>
      <c r="C18" s="424" t="s">
        <v>818</v>
      </c>
      <c r="D18" s="425"/>
      <c r="E18" s="425"/>
      <c r="F18" s="425"/>
      <c r="G18" s="433"/>
    </row>
    <row r="19" spans="2:7" s="174" customFormat="1" ht="20.100000000000001" customHeight="1" thickBot="1">
      <c r="B19" s="399">
        <v>12</v>
      </c>
      <c r="C19" s="426" t="s">
        <v>813</v>
      </c>
      <c r="D19" s="427"/>
      <c r="E19" s="427"/>
      <c r="F19" s="427"/>
      <c r="G19" s="433"/>
    </row>
    <row r="20" spans="2:7" s="143" customFormat="1" ht="12.75"/>
  </sheetData>
  <mergeCells count="4">
    <mergeCell ref="B4:C4"/>
    <mergeCell ref="D5:F5"/>
    <mergeCell ref="D6:E6"/>
    <mergeCell ref="F6:F7"/>
  </mergeCells>
  <hyperlinks>
    <hyperlink ref="I3" location="Índice!A1" display="Voltar ao Índice" xr:uid="{26619DF6-128F-47AE-993A-137CEB8F282B}"/>
  </hyperlinks>
  <pageMargins left="0.70866141732283472" right="0.70866141732283472" top="0.74803149606299213" bottom="0.74803149606299213" header="0.31496062992125984" footer="0.31496062992125984"/>
  <pageSetup paperSize="9" scale="69" orientation="landscape" r:id="rId1"/>
  <headerFooter>
    <oddHeader>&amp;CPT
Anexo XXVII</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0401C-5418-4D12-998E-DE5F7334E6A0}">
  <sheetPr>
    <pageSetUpPr fitToPage="1"/>
  </sheetPr>
  <dimension ref="A1:M17"/>
  <sheetViews>
    <sheetView showGridLines="0" zoomScale="90" zoomScaleNormal="90" zoomScaleSheetLayoutView="90" zoomScalePageLayoutView="80" workbookViewId="0">
      <selection activeCell="A3" sqref="A3:XFD6"/>
    </sheetView>
  </sheetViews>
  <sheetFormatPr defaultColWidth="8.7109375" defaultRowHeight="14.25"/>
  <cols>
    <col min="1" max="1" width="4.7109375" style="5" customWidth="1"/>
    <col min="2" max="2" width="8.7109375" style="5"/>
    <col min="3" max="3" width="41.5703125" style="5" customWidth="1"/>
    <col min="4" max="4" width="15.140625" style="5" customWidth="1"/>
    <col min="5" max="5" width="18.140625" style="5" customWidth="1"/>
    <col min="6" max="6" width="19.42578125" style="5" customWidth="1"/>
    <col min="7" max="7" width="18.5703125" style="5" customWidth="1"/>
    <col min="8" max="9" width="20.42578125" style="5" customWidth="1"/>
    <col min="10" max="10" width="22" style="5" customWidth="1"/>
    <col min="11" max="11" width="26.7109375" style="5" customWidth="1"/>
    <col min="12" max="12" width="4.7109375" style="5" customWidth="1"/>
    <col min="13" max="13" width="15" style="5" customWidth="1"/>
    <col min="14" max="16384" width="8.7109375" style="5"/>
  </cols>
  <sheetData>
    <row r="1" spans="1:13" ht="18.75">
      <c r="B1" s="3" t="s">
        <v>447</v>
      </c>
      <c r="M1" s="63"/>
    </row>
    <row r="2" spans="1:13" ht="15">
      <c r="B2" s="172" t="s">
        <v>1098</v>
      </c>
      <c r="C2" s="142"/>
      <c r="D2" s="142"/>
      <c r="E2" s="142"/>
      <c r="F2" s="142"/>
      <c r="G2" s="142"/>
      <c r="H2" s="142"/>
      <c r="I2" s="142"/>
      <c r="J2" s="142"/>
      <c r="K2" s="142"/>
      <c r="M2" s="76" t="s">
        <v>917</v>
      </c>
    </row>
    <row r="3" spans="1:13" s="1065" customFormat="1" ht="20.100000000000001" customHeight="1" thickBot="1">
      <c r="A3" s="143"/>
      <c r="B3" s="1059"/>
      <c r="C3" s="1059"/>
      <c r="D3" s="1070" t="s">
        <v>4</v>
      </c>
      <c r="E3" s="1070" t="s">
        <v>5</v>
      </c>
      <c r="F3" s="1070" t="s">
        <v>6</v>
      </c>
      <c r="G3" s="1070" t="s">
        <v>41</v>
      </c>
      <c r="H3" s="1070" t="s">
        <v>42</v>
      </c>
      <c r="I3" s="1070" t="s">
        <v>96</v>
      </c>
      <c r="J3" s="1070" t="s">
        <v>97</v>
      </c>
      <c r="K3" s="1070" t="s">
        <v>98</v>
      </c>
      <c r="L3" s="5"/>
    </row>
    <row r="4" spans="1:13" s="1065" customFormat="1" ht="35.1" customHeight="1">
      <c r="A4" s="143"/>
      <c r="B4" s="1059"/>
      <c r="C4" s="1059"/>
      <c r="D4" s="1599" t="s">
        <v>522</v>
      </c>
      <c r="E4" s="1599"/>
      <c r="F4" s="1599"/>
      <c r="G4" s="1599"/>
      <c r="H4" s="1599" t="s">
        <v>456</v>
      </c>
      <c r="I4" s="1599"/>
      <c r="J4" s="1599" t="s">
        <v>523</v>
      </c>
      <c r="K4" s="1599"/>
      <c r="L4" s="5"/>
    </row>
    <row r="5" spans="1:13" s="1065" customFormat="1" ht="35.1" customHeight="1">
      <c r="A5" s="196"/>
      <c r="B5" s="1059"/>
      <c r="C5" s="1059"/>
      <c r="D5" s="1600" t="s">
        <v>524</v>
      </c>
      <c r="E5" s="1600" t="s">
        <v>525</v>
      </c>
      <c r="F5" s="1600"/>
      <c r="G5" s="1600"/>
      <c r="H5" s="1600" t="s">
        <v>526</v>
      </c>
      <c r="I5" s="1600" t="s">
        <v>527</v>
      </c>
      <c r="J5" s="1062"/>
      <c r="K5" s="1600" t="s">
        <v>528</v>
      </c>
      <c r="L5" s="1063"/>
    </row>
    <row r="6" spans="1:13" s="1065" customFormat="1" ht="35.1" customHeight="1">
      <c r="A6" s="196"/>
      <c r="B6" s="1059"/>
      <c r="C6" s="1059"/>
      <c r="D6" s="1520"/>
      <c r="E6" s="1241"/>
      <c r="F6" s="1121" t="s">
        <v>529</v>
      </c>
      <c r="G6" s="1121" t="s">
        <v>530</v>
      </c>
      <c r="H6" s="1520"/>
      <c r="I6" s="1520"/>
      <c r="J6" s="1241"/>
      <c r="K6" s="1520"/>
      <c r="L6" s="361"/>
    </row>
    <row r="7" spans="1:13" s="224" customFormat="1" ht="20.100000000000001" customHeight="1">
      <c r="B7" s="624" t="s">
        <v>468</v>
      </c>
      <c r="C7" s="625" t="s">
        <v>469</v>
      </c>
      <c r="D7" s="1242">
        <v>0</v>
      </c>
      <c r="E7" s="1242">
        <v>0</v>
      </c>
      <c r="F7" s="1242">
        <v>0</v>
      </c>
      <c r="G7" s="1243">
        <v>0</v>
      </c>
      <c r="H7" s="1243">
        <v>0</v>
      </c>
      <c r="I7" s="1243">
        <v>0</v>
      </c>
      <c r="J7" s="1243">
        <v>0</v>
      </c>
      <c r="K7" s="1243">
        <v>0</v>
      </c>
    </row>
    <row r="8" spans="1:13" s="224" customFormat="1" ht="20.100000000000001" customHeight="1">
      <c r="B8" s="626" t="s">
        <v>246</v>
      </c>
      <c r="C8" s="627" t="s">
        <v>470</v>
      </c>
      <c r="D8" s="1236">
        <v>1110172.9446999999</v>
      </c>
      <c r="E8" s="1236">
        <v>1465997.1796899999</v>
      </c>
      <c r="F8" s="1236">
        <v>1465997.0235299999</v>
      </c>
      <c r="G8" s="1244">
        <v>1447100.8237000001</v>
      </c>
      <c r="H8" s="1244">
        <v>-42359.867910000001</v>
      </c>
      <c r="I8" s="1244">
        <v>-759078.05895000009</v>
      </c>
      <c r="J8" s="1244">
        <v>1487031.3060300001</v>
      </c>
      <c r="K8" s="1244">
        <v>576923.05502000009</v>
      </c>
    </row>
    <row r="9" spans="1:13" s="224" customFormat="1" ht="20.100000000000001" customHeight="1">
      <c r="B9" s="836" t="s">
        <v>248</v>
      </c>
      <c r="C9" s="837" t="s">
        <v>471</v>
      </c>
      <c r="D9" s="1236">
        <v>0</v>
      </c>
      <c r="E9" s="1236">
        <v>0</v>
      </c>
      <c r="F9" s="1236">
        <v>0</v>
      </c>
      <c r="G9" s="1244">
        <v>0</v>
      </c>
      <c r="H9" s="1244">
        <v>0</v>
      </c>
      <c r="I9" s="1244">
        <v>0</v>
      </c>
      <c r="J9" s="1244">
        <v>0</v>
      </c>
      <c r="K9" s="1244">
        <v>0</v>
      </c>
    </row>
    <row r="10" spans="1:13" s="224" customFormat="1" ht="20.100000000000001" customHeight="1">
      <c r="B10" s="836" t="s">
        <v>472</v>
      </c>
      <c r="C10" s="837" t="s">
        <v>473</v>
      </c>
      <c r="D10" s="1236">
        <v>64062.633759999997</v>
      </c>
      <c r="E10" s="1236">
        <v>0</v>
      </c>
      <c r="F10" s="1236">
        <v>0</v>
      </c>
      <c r="G10" s="1244">
        <v>0</v>
      </c>
      <c r="H10" s="1244">
        <v>-716.41174000000001</v>
      </c>
      <c r="I10" s="1244">
        <v>0</v>
      </c>
      <c r="J10" s="1244">
        <v>48205.581429999998</v>
      </c>
      <c r="K10" s="1244">
        <v>0</v>
      </c>
    </row>
    <row r="11" spans="1:13" s="224" customFormat="1" ht="20.100000000000001" customHeight="1">
      <c r="B11" s="836" t="s">
        <v>474</v>
      </c>
      <c r="C11" s="837" t="s">
        <v>475</v>
      </c>
      <c r="D11" s="1236">
        <v>0</v>
      </c>
      <c r="E11" s="1236">
        <v>0</v>
      </c>
      <c r="F11" s="1236">
        <v>0</v>
      </c>
      <c r="G11" s="1244">
        <v>0</v>
      </c>
      <c r="H11" s="1244">
        <v>0</v>
      </c>
      <c r="I11" s="1244">
        <v>0</v>
      </c>
      <c r="J11" s="1244">
        <v>0</v>
      </c>
      <c r="K11" s="1244">
        <v>0</v>
      </c>
    </row>
    <row r="12" spans="1:13" s="224" customFormat="1" ht="20.100000000000001" customHeight="1">
      <c r="B12" s="836" t="s">
        <v>476</v>
      </c>
      <c r="C12" s="837" t="s">
        <v>477</v>
      </c>
      <c r="D12" s="1236">
        <v>46548.618159999998</v>
      </c>
      <c r="E12" s="1236">
        <v>92093.47245999999</v>
      </c>
      <c r="F12" s="1236">
        <v>92093.47245999999</v>
      </c>
      <c r="G12" s="1244">
        <v>92093.47245999999</v>
      </c>
      <c r="H12" s="1244">
        <v>-1617.02927</v>
      </c>
      <c r="I12" s="1244">
        <v>-72772.561620000008</v>
      </c>
      <c r="J12" s="1244">
        <v>55995.476000000002</v>
      </c>
      <c r="K12" s="1244">
        <v>19320.91084</v>
      </c>
    </row>
    <row r="13" spans="1:13" s="224" customFormat="1" ht="20.100000000000001" customHeight="1">
      <c r="B13" s="836" t="s">
        <v>478</v>
      </c>
      <c r="C13" s="837" t="s">
        <v>479</v>
      </c>
      <c r="D13" s="1236">
        <v>608540.62373999995</v>
      </c>
      <c r="E13" s="1236">
        <v>912418.82268999994</v>
      </c>
      <c r="F13" s="1236">
        <v>912418.82268999994</v>
      </c>
      <c r="G13" s="1244">
        <v>912414.66876000003</v>
      </c>
      <c r="H13" s="1244">
        <v>-36582.628909999999</v>
      </c>
      <c r="I13" s="1244">
        <v>-524920.12043000001</v>
      </c>
      <c r="J13" s="1244">
        <v>856475.92884000007</v>
      </c>
      <c r="K13" s="1244">
        <v>366267.80678000004</v>
      </c>
    </row>
    <row r="14" spans="1:13" s="224" customFormat="1" ht="20.100000000000001" customHeight="1">
      <c r="B14" s="836" t="s">
        <v>480</v>
      </c>
      <c r="C14" s="837" t="s">
        <v>483</v>
      </c>
      <c r="D14" s="1236">
        <v>391021.06904000003</v>
      </c>
      <c r="E14" s="1236">
        <v>461484.88454</v>
      </c>
      <c r="F14" s="1236">
        <v>461484.72837999999</v>
      </c>
      <c r="G14" s="1244">
        <v>442592.68248000002</v>
      </c>
      <c r="H14" s="1244">
        <v>-3443.79799</v>
      </c>
      <c r="I14" s="1244">
        <v>-161385.3769</v>
      </c>
      <c r="J14" s="1244">
        <v>526354.31975999998</v>
      </c>
      <c r="K14" s="1244">
        <v>191334.33740000002</v>
      </c>
    </row>
    <row r="15" spans="1:13" s="224" customFormat="1" ht="20.100000000000001" customHeight="1">
      <c r="B15" s="626" t="s">
        <v>482</v>
      </c>
      <c r="C15" s="627" t="s">
        <v>485</v>
      </c>
      <c r="D15" s="1236">
        <v>15893.538500000001</v>
      </c>
      <c r="E15" s="1236">
        <v>0</v>
      </c>
      <c r="F15" s="1236">
        <v>0</v>
      </c>
      <c r="G15" s="1244">
        <v>0</v>
      </c>
      <c r="H15" s="1244">
        <v>-248.45439999999999</v>
      </c>
      <c r="I15" s="1244">
        <v>0</v>
      </c>
      <c r="J15" s="1244">
        <v>13656.573390000001</v>
      </c>
      <c r="K15" s="1244">
        <v>0</v>
      </c>
    </row>
    <row r="16" spans="1:13" s="224" customFormat="1" ht="20.100000000000001" customHeight="1">
      <c r="B16" s="628" t="s">
        <v>484</v>
      </c>
      <c r="C16" s="629" t="s">
        <v>531</v>
      </c>
      <c r="D16" s="1245">
        <v>2070.8147899999999</v>
      </c>
      <c r="E16" s="1245">
        <v>2769.8858</v>
      </c>
      <c r="F16" s="1245">
        <v>2769.8858</v>
      </c>
      <c r="G16" s="1246">
        <v>2769.8858</v>
      </c>
      <c r="H16" s="1246">
        <v>-24.285310000000003</v>
      </c>
      <c r="I16" s="1246">
        <v>-263.92985999999996</v>
      </c>
      <c r="J16" s="1246">
        <v>2219.5829600000002</v>
      </c>
      <c r="K16" s="1246">
        <v>816.26282000000003</v>
      </c>
    </row>
    <row r="17" spans="2:11" s="428" customFormat="1" ht="20.100000000000001" customHeight="1" thickBot="1">
      <c r="B17" s="838">
        <v>100</v>
      </c>
      <c r="C17" s="820" t="s">
        <v>40</v>
      </c>
      <c r="D17" s="1247">
        <v>1128137.2979899999</v>
      </c>
      <c r="E17" s="1247">
        <v>1468767.0654899999</v>
      </c>
      <c r="F17" s="1247">
        <v>1468766.9093299999</v>
      </c>
      <c r="G17" s="1247">
        <v>1449870.7095000001</v>
      </c>
      <c r="H17" s="1247">
        <v>-42632.607620000002</v>
      </c>
      <c r="I17" s="1247">
        <v>-759341.98881000013</v>
      </c>
      <c r="J17" s="1247">
        <v>1502907.4623800002</v>
      </c>
      <c r="K17" s="1247">
        <v>577739.31784000003</v>
      </c>
    </row>
  </sheetData>
  <mergeCells count="8">
    <mergeCell ref="D4:G4"/>
    <mergeCell ref="H4:I4"/>
    <mergeCell ref="J4:K4"/>
    <mergeCell ref="D5:D6"/>
    <mergeCell ref="E5:G5"/>
    <mergeCell ref="H5:H6"/>
    <mergeCell ref="I5:I6"/>
    <mergeCell ref="K5:K6"/>
  </mergeCells>
  <hyperlinks>
    <hyperlink ref="M2" location="Índice!A1" display="Voltar ao Índice" xr:uid="{9F6A13BB-0F9E-43CC-B829-F4AC6EA288ED}"/>
  </hyperlinks>
  <pageMargins left="0.70866141732283472" right="0.70866141732283472" top="0.74803149606299213" bottom="0.74803149606299213" header="0.31496062992125984" footer="0.31496062992125984"/>
  <pageSetup paperSize="9" scale="52" fitToHeight="0" orientation="landscape" r:id="rId1"/>
  <headerFooter>
    <oddHeader>&amp;CPT
Anexo XV</oddHeader>
    <oddFooter>&amp;C&amp;P</oddFooter>
  </headerFooter>
  <ignoredErrors>
    <ignoredError sqref="B7:C17"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06653-AAD2-4BCF-8667-600A2C524E08}">
  <dimension ref="B1:F8"/>
  <sheetViews>
    <sheetView showGridLines="0" zoomScale="90" zoomScaleNormal="90" zoomScalePageLayoutView="70" workbookViewId="0">
      <selection activeCell="J2" sqref="J2"/>
    </sheetView>
  </sheetViews>
  <sheetFormatPr defaultColWidth="8.7109375" defaultRowHeight="14.25"/>
  <cols>
    <col min="1" max="1" width="4.7109375" style="5" customWidth="1"/>
    <col min="2" max="2" width="4.28515625" style="5" customWidth="1"/>
    <col min="3" max="3" width="59.42578125" style="5" customWidth="1"/>
    <col min="4" max="4" width="45.140625" style="5" customWidth="1"/>
    <col min="5" max="5" width="4.7109375" style="5" customWidth="1"/>
    <col min="6" max="6" width="15" style="5" customWidth="1"/>
    <col min="7" max="16384" width="8.7109375" style="5"/>
  </cols>
  <sheetData>
    <row r="1" spans="2:6" ht="18.75">
      <c r="B1" s="3" t="s">
        <v>448</v>
      </c>
      <c r="F1" s="76" t="s">
        <v>917</v>
      </c>
    </row>
    <row r="2" spans="2:6" ht="15.6" customHeight="1">
      <c r="B2" s="172" t="s">
        <v>1098</v>
      </c>
      <c r="C2" s="142"/>
      <c r="D2" s="142"/>
    </row>
    <row r="3" spans="2:6" s="174" customFormat="1" ht="20.100000000000001" customHeight="1" thickBot="1">
      <c r="B3" s="286"/>
      <c r="C3" s="286"/>
      <c r="D3" s="297" t="s">
        <v>4</v>
      </c>
      <c r="E3" s="433"/>
    </row>
    <row r="4" spans="2:6" s="174" customFormat="1" ht="20.100000000000001" customHeight="1">
      <c r="B4" s="286"/>
      <c r="C4" s="286"/>
      <c r="D4" s="1575" t="s">
        <v>532</v>
      </c>
      <c r="E4" s="433"/>
    </row>
    <row r="5" spans="2:6" s="174" customFormat="1" ht="20.100000000000001" customHeight="1">
      <c r="B5" s="286"/>
      <c r="C5" s="286"/>
      <c r="D5" s="1549"/>
      <c r="E5" s="433"/>
    </row>
    <row r="6" spans="2:6" s="174" customFormat="1" ht="27.95" customHeight="1">
      <c r="B6" s="624" t="s">
        <v>246</v>
      </c>
      <c r="C6" s="625" t="s">
        <v>533</v>
      </c>
      <c r="D6" s="429">
        <v>162695.56783000001</v>
      </c>
      <c r="E6" s="433"/>
    </row>
    <row r="7" spans="2:6" s="174" customFormat="1" ht="27.95" customHeight="1" thickBot="1">
      <c r="B7" s="839" t="s">
        <v>248</v>
      </c>
      <c r="C7" s="816" t="s">
        <v>534</v>
      </c>
      <c r="D7" s="430">
        <v>857026.72379999992</v>
      </c>
      <c r="E7" s="433"/>
    </row>
    <row r="8" spans="2:6" s="143" customFormat="1" ht="63" customHeight="1">
      <c r="B8" s="1601"/>
      <c r="C8" s="1601"/>
      <c r="D8" s="1601"/>
    </row>
  </sheetData>
  <mergeCells count="2">
    <mergeCell ref="D4:D5"/>
    <mergeCell ref="B8:D8"/>
  </mergeCells>
  <hyperlinks>
    <hyperlink ref="F1" location="Índice!A1" display="Voltar ao Índice" xr:uid="{32713FDD-CBCA-45A1-A917-FF6081FEA989}"/>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6:C7"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996A1-6F91-41AA-B85E-52D34CD66132}">
  <sheetPr>
    <pageSetUpPr fitToPage="1"/>
  </sheetPr>
  <dimension ref="A1:Q33"/>
  <sheetViews>
    <sheetView showGridLines="0" zoomScale="90" zoomScaleNormal="90" zoomScalePageLayoutView="80" workbookViewId="0">
      <selection activeCell="J2" sqref="J2"/>
    </sheetView>
  </sheetViews>
  <sheetFormatPr defaultColWidth="8.7109375" defaultRowHeight="14.25"/>
  <cols>
    <col min="1" max="1" width="4.7109375" style="5" customWidth="1"/>
    <col min="2" max="2" width="8.7109375" style="5"/>
    <col min="3" max="3" width="42.140625" style="5" customWidth="1"/>
    <col min="4" max="7" width="14.5703125" style="5" customWidth="1"/>
    <col min="8" max="8" width="16.42578125" style="5" customWidth="1"/>
    <col min="9" max="15" width="14.5703125" style="5" customWidth="1"/>
    <col min="16" max="16" width="4.7109375" style="5" customWidth="1"/>
    <col min="17" max="17" width="15.7109375" style="5" customWidth="1"/>
    <col min="18" max="16384" width="8.7109375" style="5"/>
  </cols>
  <sheetData>
    <row r="1" spans="1:17" ht="18.75">
      <c r="B1" s="3" t="s">
        <v>1420</v>
      </c>
      <c r="Q1" s="63"/>
    </row>
    <row r="2" spans="1:17" ht="15">
      <c r="B2" s="19"/>
      <c r="C2" s="88"/>
      <c r="D2" s="88"/>
      <c r="E2" s="88"/>
      <c r="F2" s="88"/>
      <c r="G2" s="88"/>
      <c r="H2" s="88"/>
      <c r="I2" s="88"/>
      <c r="J2" s="88"/>
      <c r="K2" s="88"/>
      <c r="L2" s="88"/>
      <c r="M2" s="88"/>
      <c r="N2" s="88"/>
      <c r="O2" s="88"/>
      <c r="Q2" s="76" t="s">
        <v>917</v>
      </c>
    </row>
    <row r="3" spans="1:17" s="499" customFormat="1" ht="20.100000000000001" customHeight="1" thickBot="1">
      <c r="A3" s="433"/>
      <c r="B3" s="622"/>
      <c r="C3" s="622"/>
      <c r="D3" s="623" t="s">
        <v>4</v>
      </c>
      <c r="E3" s="623" t="s">
        <v>5</v>
      </c>
      <c r="F3" s="623" t="s">
        <v>6</v>
      </c>
      <c r="G3" s="623" t="s">
        <v>41</v>
      </c>
      <c r="H3" s="623" t="s">
        <v>42</v>
      </c>
      <c r="I3" s="623" t="s">
        <v>96</v>
      </c>
      <c r="J3" s="623" t="s">
        <v>97</v>
      </c>
      <c r="K3" s="623" t="s">
        <v>98</v>
      </c>
      <c r="L3" s="623" t="s">
        <v>226</v>
      </c>
      <c r="M3" s="623" t="s">
        <v>227</v>
      </c>
      <c r="N3" s="623" t="s">
        <v>228</v>
      </c>
      <c r="O3" s="623" t="s">
        <v>229</v>
      </c>
      <c r="P3" s="433"/>
    </row>
    <row r="4" spans="1:17" s="499" customFormat="1" ht="20.100000000000001" customHeight="1">
      <c r="A4" s="433"/>
      <c r="B4" s="622"/>
      <c r="C4" s="622"/>
      <c r="D4" s="1603" t="s">
        <v>455</v>
      </c>
      <c r="E4" s="1603"/>
      <c r="F4" s="1603"/>
      <c r="G4" s="1603"/>
      <c r="H4" s="1603"/>
      <c r="I4" s="1603"/>
      <c r="J4" s="1603"/>
      <c r="K4" s="1603"/>
      <c r="L4" s="1603"/>
      <c r="M4" s="1603"/>
      <c r="N4" s="1603"/>
      <c r="O4" s="1603"/>
      <c r="P4" s="433"/>
    </row>
    <row r="5" spans="1:17" s="499" customFormat="1" ht="20.100000000000001" customHeight="1">
      <c r="A5" s="433"/>
      <c r="B5" s="622"/>
      <c r="C5" s="622"/>
      <c r="D5" s="1602" t="s">
        <v>459</v>
      </c>
      <c r="E5" s="1602"/>
      <c r="F5" s="1602"/>
      <c r="G5" s="1602" t="s">
        <v>460</v>
      </c>
      <c r="H5" s="1602"/>
      <c r="I5" s="1602"/>
      <c r="J5" s="1602"/>
      <c r="K5" s="1602"/>
      <c r="L5" s="1602"/>
      <c r="M5" s="1602"/>
      <c r="N5" s="1602"/>
      <c r="O5" s="1602"/>
      <c r="P5" s="433"/>
    </row>
    <row r="6" spans="1:17" s="499" customFormat="1" ht="20.100000000000001" customHeight="1">
      <c r="A6" s="433"/>
      <c r="B6" s="1605"/>
      <c r="C6" s="1605"/>
      <c r="D6" s="1604"/>
      <c r="E6" s="1602" t="s">
        <v>1421</v>
      </c>
      <c r="F6" s="1602" t="s">
        <v>1422</v>
      </c>
      <c r="G6" s="1604"/>
      <c r="H6" s="1602" t="s">
        <v>535</v>
      </c>
      <c r="I6" s="1602" t="s">
        <v>1423</v>
      </c>
      <c r="J6" s="1602" t="s">
        <v>1424</v>
      </c>
      <c r="K6" s="1602" t="s">
        <v>1425</v>
      </c>
      <c r="L6" s="1602" t="s">
        <v>1426</v>
      </c>
      <c r="M6" s="1602" t="s">
        <v>1427</v>
      </c>
      <c r="N6" s="1602" t="s">
        <v>1428</v>
      </c>
      <c r="O6" s="1602" t="s">
        <v>529</v>
      </c>
      <c r="P6" s="433"/>
    </row>
    <row r="7" spans="1:17" s="499" customFormat="1" ht="20.100000000000001" customHeight="1">
      <c r="A7" s="433"/>
      <c r="B7" s="1605"/>
      <c r="C7" s="1605"/>
      <c r="D7" s="1604"/>
      <c r="E7" s="1602"/>
      <c r="F7" s="1602"/>
      <c r="G7" s="1604"/>
      <c r="H7" s="1602"/>
      <c r="I7" s="1602"/>
      <c r="J7" s="1602"/>
      <c r="K7" s="1602"/>
      <c r="L7" s="1602"/>
      <c r="M7" s="1602"/>
      <c r="N7" s="1602"/>
      <c r="O7" s="1602"/>
      <c r="P7" s="433"/>
    </row>
    <row r="8" spans="1:17" s="499" customFormat="1" ht="20.100000000000001" customHeight="1">
      <c r="A8" s="143"/>
      <c r="B8" s="622"/>
      <c r="C8" s="622"/>
      <c r="D8" s="623"/>
      <c r="E8" s="1602"/>
      <c r="F8" s="1602"/>
      <c r="G8" s="1604"/>
      <c r="H8" s="1602"/>
      <c r="I8" s="1602"/>
      <c r="J8" s="1602"/>
      <c r="K8" s="1602"/>
      <c r="L8" s="1602"/>
      <c r="M8" s="1602"/>
      <c r="N8" s="1602"/>
      <c r="O8" s="1602"/>
      <c r="P8" s="143"/>
    </row>
    <row r="9" spans="1:17" s="499" customFormat="1" ht="20.100000000000001" customHeight="1">
      <c r="A9" s="5"/>
      <c r="B9" s="624" t="s">
        <v>468</v>
      </c>
      <c r="C9" s="625" t="s">
        <v>469</v>
      </c>
      <c r="D9" s="1242">
        <v>7552606.4195600003</v>
      </c>
      <c r="E9" s="1242">
        <v>7552606.4195600003</v>
      </c>
      <c r="F9" s="1242">
        <v>0</v>
      </c>
      <c r="G9" s="1242">
        <v>0</v>
      </c>
      <c r="H9" s="1242">
        <v>0</v>
      </c>
      <c r="I9" s="1242">
        <v>0</v>
      </c>
      <c r="J9" s="1242">
        <v>0</v>
      </c>
      <c r="K9" s="1242">
        <v>0</v>
      </c>
      <c r="L9" s="1242">
        <v>0</v>
      </c>
      <c r="M9" s="1242">
        <v>0</v>
      </c>
      <c r="N9" s="1242">
        <v>0</v>
      </c>
      <c r="O9" s="1242">
        <v>0</v>
      </c>
      <c r="P9" s="5"/>
    </row>
    <row r="10" spans="1:17" s="499" customFormat="1" ht="20.100000000000001" customHeight="1">
      <c r="A10" s="5"/>
      <c r="B10" s="626" t="s">
        <v>246</v>
      </c>
      <c r="C10" s="627" t="s">
        <v>470</v>
      </c>
      <c r="D10" s="1236">
        <v>54623356.081709996</v>
      </c>
      <c r="E10" s="1236">
        <v>54497726.420269996</v>
      </c>
      <c r="F10" s="1236">
        <v>125629.66144</v>
      </c>
      <c r="G10" s="1236">
        <v>2752414.4791300003</v>
      </c>
      <c r="H10" s="1236">
        <v>1524812.6332200002</v>
      </c>
      <c r="I10" s="1236">
        <v>125042.51311</v>
      </c>
      <c r="J10" s="1236">
        <v>133112.47203999999</v>
      </c>
      <c r="K10" s="1236">
        <v>280474.50419999997</v>
      </c>
      <c r="L10" s="1236">
        <v>538327.05956999992</v>
      </c>
      <c r="M10" s="1236">
        <v>81996.05376000001</v>
      </c>
      <c r="N10" s="1236">
        <v>68649.243229999993</v>
      </c>
      <c r="O10" s="1236">
        <v>2751719.7361499998</v>
      </c>
      <c r="P10" s="5"/>
    </row>
    <row r="11" spans="1:17" s="499" customFormat="1" ht="20.100000000000001" customHeight="1">
      <c r="A11" s="5"/>
      <c r="B11" s="626" t="s">
        <v>248</v>
      </c>
      <c r="C11" s="627" t="s">
        <v>471</v>
      </c>
      <c r="D11" s="1236">
        <v>101582.83668000001</v>
      </c>
      <c r="E11" s="1236">
        <v>101582.83668000001</v>
      </c>
      <c r="F11" s="1236">
        <v>0</v>
      </c>
      <c r="G11" s="1236">
        <v>0</v>
      </c>
      <c r="H11" s="1236">
        <v>0</v>
      </c>
      <c r="I11" s="1236">
        <v>0</v>
      </c>
      <c r="J11" s="1236">
        <v>0</v>
      </c>
      <c r="K11" s="1236">
        <v>0</v>
      </c>
      <c r="L11" s="1236">
        <v>0</v>
      </c>
      <c r="M11" s="1236">
        <v>0</v>
      </c>
      <c r="N11" s="1236">
        <v>0</v>
      </c>
      <c r="O11" s="1236">
        <v>0</v>
      </c>
      <c r="P11" s="5"/>
    </row>
    <row r="12" spans="1:17" s="499" customFormat="1" ht="20.100000000000001" customHeight="1">
      <c r="A12" s="5"/>
      <c r="B12" s="626" t="s">
        <v>472</v>
      </c>
      <c r="C12" s="627" t="s">
        <v>473</v>
      </c>
      <c r="D12" s="1236">
        <v>1224767.1016500001</v>
      </c>
      <c r="E12" s="1236">
        <v>1224767.0256099999</v>
      </c>
      <c r="F12" s="1236">
        <v>7.604000000000001E-2</v>
      </c>
      <c r="G12" s="1236">
        <v>0</v>
      </c>
      <c r="H12" s="1236">
        <v>0</v>
      </c>
      <c r="I12" s="1236">
        <v>0</v>
      </c>
      <c r="J12" s="1236">
        <v>0</v>
      </c>
      <c r="K12" s="1236">
        <v>0</v>
      </c>
      <c r="L12" s="1236">
        <v>0</v>
      </c>
      <c r="M12" s="1236">
        <v>0</v>
      </c>
      <c r="N12" s="1236">
        <v>0</v>
      </c>
      <c r="O12" s="1236">
        <v>0</v>
      </c>
      <c r="P12" s="5"/>
    </row>
    <row r="13" spans="1:17" s="499" customFormat="1" ht="20.100000000000001" customHeight="1">
      <c r="A13" s="5"/>
      <c r="B13" s="626" t="s">
        <v>474</v>
      </c>
      <c r="C13" s="627" t="s">
        <v>475</v>
      </c>
      <c r="D13" s="1236">
        <v>333038.12810000003</v>
      </c>
      <c r="E13" s="1236">
        <v>333038.12810000003</v>
      </c>
      <c r="F13" s="1236">
        <v>0</v>
      </c>
      <c r="G13" s="1236">
        <v>0</v>
      </c>
      <c r="H13" s="1236">
        <v>0</v>
      </c>
      <c r="I13" s="1236">
        <v>0</v>
      </c>
      <c r="J13" s="1236">
        <v>0</v>
      </c>
      <c r="K13" s="1236">
        <v>0</v>
      </c>
      <c r="L13" s="1236">
        <v>0</v>
      </c>
      <c r="M13" s="1236">
        <v>0</v>
      </c>
      <c r="N13" s="1236">
        <v>0</v>
      </c>
      <c r="O13" s="1236">
        <v>0</v>
      </c>
      <c r="P13" s="5"/>
    </row>
    <row r="14" spans="1:17" s="499" customFormat="1" ht="20.100000000000001" customHeight="1">
      <c r="A14" s="5"/>
      <c r="B14" s="626" t="s">
        <v>476</v>
      </c>
      <c r="C14" s="627" t="s">
        <v>477</v>
      </c>
      <c r="D14" s="1236">
        <v>986946.62007000006</v>
      </c>
      <c r="E14" s="1236">
        <v>986933.83497000008</v>
      </c>
      <c r="F14" s="1236">
        <v>12.7851</v>
      </c>
      <c r="G14" s="1236">
        <v>169827.44372000001</v>
      </c>
      <c r="H14" s="1236">
        <v>108736.71011</v>
      </c>
      <c r="I14" s="1236">
        <v>1761.9111799999998</v>
      </c>
      <c r="J14" s="1236">
        <v>148.24260000000001</v>
      </c>
      <c r="K14" s="1236">
        <v>19.183970000000002</v>
      </c>
      <c r="L14" s="1236">
        <v>59161.240979999995</v>
      </c>
      <c r="M14" s="1236">
        <v>0.15487999999999999</v>
      </c>
      <c r="N14" s="1236">
        <v>0</v>
      </c>
      <c r="O14" s="1236">
        <v>169827.44372000001</v>
      </c>
      <c r="P14" s="5"/>
    </row>
    <row r="15" spans="1:17" s="499" customFormat="1" ht="20.100000000000001" customHeight="1">
      <c r="A15" s="5"/>
      <c r="B15" s="626" t="s">
        <v>478</v>
      </c>
      <c r="C15" s="627" t="s">
        <v>479</v>
      </c>
      <c r="D15" s="1236">
        <v>18463976.517529998</v>
      </c>
      <c r="E15" s="1236">
        <v>18448080.351939999</v>
      </c>
      <c r="F15" s="1236">
        <v>15896.165590000001</v>
      </c>
      <c r="G15" s="1236">
        <v>1475484.5077500001</v>
      </c>
      <c r="H15" s="1236">
        <v>869940.79248000006</v>
      </c>
      <c r="I15" s="1236">
        <v>49321.593500000003</v>
      </c>
      <c r="J15" s="1236">
        <v>38859.930660000005</v>
      </c>
      <c r="K15" s="1236">
        <v>146213.9626</v>
      </c>
      <c r="L15" s="1236">
        <v>306720.63285999995</v>
      </c>
      <c r="M15" s="1236">
        <v>46844.639450000002</v>
      </c>
      <c r="N15" s="1236">
        <v>17582.956200000001</v>
      </c>
      <c r="O15" s="1236">
        <v>1474789.9209299998</v>
      </c>
      <c r="P15" s="5"/>
    </row>
    <row r="16" spans="1:17" s="499" customFormat="1" ht="20.100000000000001" customHeight="1">
      <c r="A16" s="5"/>
      <c r="B16" s="626" t="s">
        <v>480</v>
      </c>
      <c r="C16" s="627" t="s">
        <v>1429</v>
      </c>
      <c r="D16" s="1236">
        <v>14604484.451960001</v>
      </c>
      <c r="E16" s="1236">
        <v>14588988.023490001</v>
      </c>
      <c r="F16" s="1236">
        <v>15496.428470000001</v>
      </c>
      <c r="G16" s="1236">
        <v>964645.60709000006</v>
      </c>
      <c r="H16" s="1236">
        <v>724939.54547000001</v>
      </c>
      <c r="I16" s="1236">
        <v>45870.374469999995</v>
      </c>
      <c r="J16" s="1236">
        <v>33349.225009999995</v>
      </c>
      <c r="K16" s="1236">
        <v>84199.933900000004</v>
      </c>
      <c r="L16" s="1236">
        <v>50447.567510000001</v>
      </c>
      <c r="M16" s="1236">
        <v>14026.693090000001</v>
      </c>
      <c r="N16" s="1236">
        <v>11812.26764</v>
      </c>
      <c r="O16" s="1236">
        <v>963951.02026999998</v>
      </c>
      <c r="P16" s="5"/>
    </row>
    <row r="17" spans="1:16" s="499" customFormat="1" ht="20.100000000000001" customHeight="1">
      <c r="A17" s="5"/>
      <c r="B17" s="626" t="s">
        <v>482</v>
      </c>
      <c r="C17" s="627" t="s">
        <v>483</v>
      </c>
      <c r="D17" s="1236">
        <v>33513044.87768</v>
      </c>
      <c r="E17" s="1236">
        <v>33403324.242970001</v>
      </c>
      <c r="F17" s="1236">
        <v>109720.63471</v>
      </c>
      <c r="G17" s="1236">
        <v>1107102.5276600001</v>
      </c>
      <c r="H17" s="1236">
        <v>546135.13063000003</v>
      </c>
      <c r="I17" s="1236">
        <v>73959.008430000002</v>
      </c>
      <c r="J17" s="1236">
        <v>94104.298779999997</v>
      </c>
      <c r="K17" s="1236">
        <v>134241.35762999998</v>
      </c>
      <c r="L17" s="1236">
        <v>172445.18573</v>
      </c>
      <c r="M17" s="1236">
        <v>35151.259429999998</v>
      </c>
      <c r="N17" s="1236">
        <v>51066.28703</v>
      </c>
      <c r="O17" s="1236">
        <v>1107102.3714999999</v>
      </c>
      <c r="P17" s="5"/>
    </row>
    <row r="18" spans="1:16" s="499" customFormat="1" ht="20.100000000000001" customHeight="1">
      <c r="A18" s="5"/>
      <c r="B18" s="626" t="s">
        <v>484</v>
      </c>
      <c r="C18" s="627" t="s">
        <v>485</v>
      </c>
      <c r="D18" s="1236">
        <v>22215593.789489999</v>
      </c>
      <c r="E18" s="1236">
        <v>22215593.789489999</v>
      </c>
      <c r="F18" s="1236">
        <v>0</v>
      </c>
      <c r="G18" s="1236">
        <v>88959.880260000005</v>
      </c>
      <c r="H18" s="1236">
        <v>88920.026960000003</v>
      </c>
      <c r="I18" s="1236">
        <v>0</v>
      </c>
      <c r="J18" s="1236">
        <v>0</v>
      </c>
      <c r="K18" s="1236">
        <v>0</v>
      </c>
      <c r="L18" s="1236">
        <v>0</v>
      </c>
      <c r="M18" s="1236">
        <v>39.853300000000004</v>
      </c>
      <c r="N18" s="1236">
        <v>0</v>
      </c>
      <c r="O18" s="1236">
        <v>88959.880260000005</v>
      </c>
      <c r="P18" s="5"/>
    </row>
    <row r="19" spans="1:16" s="499" customFormat="1" ht="20.100000000000001" customHeight="1">
      <c r="A19" s="5"/>
      <c r="B19" s="626" t="s">
        <v>486</v>
      </c>
      <c r="C19" s="627" t="s">
        <v>471</v>
      </c>
      <c r="D19" s="1236">
        <v>650884.61867</v>
      </c>
      <c r="E19" s="1236">
        <v>650884.61867</v>
      </c>
      <c r="F19" s="1236">
        <v>0</v>
      </c>
      <c r="G19" s="1236">
        <v>0</v>
      </c>
      <c r="H19" s="1236">
        <v>0</v>
      </c>
      <c r="I19" s="1236">
        <v>0</v>
      </c>
      <c r="J19" s="1236">
        <v>0</v>
      </c>
      <c r="K19" s="1236">
        <v>0</v>
      </c>
      <c r="L19" s="1236">
        <v>0</v>
      </c>
      <c r="M19" s="1236">
        <v>0</v>
      </c>
      <c r="N19" s="1236">
        <v>0</v>
      </c>
      <c r="O19" s="1236">
        <v>0</v>
      </c>
      <c r="P19" s="5"/>
    </row>
    <row r="20" spans="1:16" s="499" customFormat="1" ht="20.100000000000001" customHeight="1">
      <c r="A20" s="5"/>
      <c r="B20" s="626" t="s">
        <v>487</v>
      </c>
      <c r="C20" s="627" t="s">
        <v>473</v>
      </c>
      <c r="D20" s="1236">
        <v>17263063.617420003</v>
      </c>
      <c r="E20" s="1236">
        <v>17263063.617420003</v>
      </c>
      <c r="F20" s="1236">
        <v>0</v>
      </c>
      <c r="G20" s="1236">
        <v>0</v>
      </c>
      <c r="H20" s="1236">
        <v>0</v>
      </c>
      <c r="I20" s="1236">
        <v>0</v>
      </c>
      <c r="J20" s="1236">
        <v>0</v>
      </c>
      <c r="K20" s="1236">
        <v>0</v>
      </c>
      <c r="L20" s="1236">
        <v>0</v>
      </c>
      <c r="M20" s="1236">
        <v>0</v>
      </c>
      <c r="N20" s="1236">
        <v>0</v>
      </c>
      <c r="O20" s="1236">
        <v>0</v>
      </c>
      <c r="P20" s="5"/>
    </row>
    <row r="21" spans="1:16" s="499" customFormat="1" ht="20.100000000000001" customHeight="1">
      <c r="A21" s="5"/>
      <c r="B21" s="626" t="s">
        <v>488</v>
      </c>
      <c r="C21" s="627" t="s">
        <v>475</v>
      </c>
      <c r="D21" s="1236">
        <v>510172.72923</v>
      </c>
      <c r="E21" s="1236">
        <v>510172.72923</v>
      </c>
      <c r="F21" s="1236">
        <v>0</v>
      </c>
      <c r="G21" s="1236">
        <v>0</v>
      </c>
      <c r="H21" s="1236">
        <v>0</v>
      </c>
      <c r="I21" s="1236">
        <v>0</v>
      </c>
      <c r="J21" s="1236">
        <v>0</v>
      </c>
      <c r="K21" s="1236">
        <v>0</v>
      </c>
      <c r="L21" s="1236">
        <v>0</v>
      </c>
      <c r="M21" s="1236">
        <v>0</v>
      </c>
      <c r="N21" s="1236">
        <v>0</v>
      </c>
      <c r="O21" s="1236">
        <v>0</v>
      </c>
      <c r="P21" s="5"/>
    </row>
    <row r="22" spans="1:16" s="499" customFormat="1" ht="20.100000000000001" customHeight="1">
      <c r="A22" s="5"/>
      <c r="B22" s="626" t="s">
        <v>489</v>
      </c>
      <c r="C22" s="627" t="s">
        <v>477</v>
      </c>
      <c r="D22" s="1236">
        <v>1292735.15123</v>
      </c>
      <c r="E22" s="1236">
        <v>1292735.15123</v>
      </c>
      <c r="F22" s="1236">
        <v>0</v>
      </c>
      <c r="G22" s="1236">
        <v>0</v>
      </c>
      <c r="H22" s="1236">
        <v>0</v>
      </c>
      <c r="I22" s="1236">
        <v>0</v>
      </c>
      <c r="J22" s="1236">
        <v>0</v>
      </c>
      <c r="K22" s="1236">
        <v>0</v>
      </c>
      <c r="L22" s="1236">
        <v>0</v>
      </c>
      <c r="M22" s="1236">
        <v>0</v>
      </c>
      <c r="N22" s="1236">
        <v>0</v>
      </c>
      <c r="O22" s="1236">
        <v>0</v>
      </c>
      <c r="P22" s="5"/>
    </row>
    <row r="23" spans="1:16" s="499" customFormat="1" ht="20.100000000000001" customHeight="1">
      <c r="A23" s="5"/>
      <c r="B23" s="626" t="s">
        <v>490</v>
      </c>
      <c r="C23" s="627" t="s">
        <v>479</v>
      </c>
      <c r="D23" s="1236">
        <v>2498737.67294</v>
      </c>
      <c r="E23" s="1236">
        <v>2498737.67294</v>
      </c>
      <c r="F23" s="1236">
        <v>0</v>
      </c>
      <c r="G23" s="1236">
        <v>88959.880260000005</v>
      </c>
      <c r="H23" s="1236">
        <v>88920.026960000003</v>
      </c>
      <c r="I23" s="1236">
        <v>0</v>
      </c>
      <c r="J23" s="1236">
        <v>0</v>
      </c>
      <c r="K23" s="1236">
        <v>0</v>
      </c>
      <c r="L23" s="1236">
        <v>0</v>
      </c>
      <c r="M23" s="1236">
        <v>39.853300000000004</v>
      </c>
      <c r="N23" s="1236">
        <v>0</v>
      </c>
      <c r="O23" s="1236">
        <v>88959.880260000005</v>
      </c>
      <c r="P23" s="5"/>
    </row>
    <row r="24" spans="1:16" s="499" customFormat="1" ht="20.100000000000001" customHeight="1">
      <c r="A24" s="5"/>
      <c r="B24" s="626" t="s">
        <v>491</v>
      </c>
      <c r="C24" s="627" t="s">
        <v>303</v>
      </c>
      <c r="D24" s="1236">
        <v>15405757.821480002</v>
      </c>
      <c r="E24" s="1236"/>
      <c r="F24" s="1236"/>
      <c r="G24" s="1236">
        <v>412178.57616</v>
      </c>
      <c r="H24" s="1236"/>
      <c r="I24" s="1236"/>
      <c r="J24" s="1236"/>
      <c r="K24" s="1236"/>
      <c r="L24" s="1236"/>
      <c r="M24" s="1236"/>
      <c r="N24" s="1236"/>
      <c r="O24" s="1236">
        <v>412178.57616</v>
      </c>
      <c r="P24" s="5"/>
    </row>
    <row r="25" spans="1:16" s="499" customFormat="1" ht="20.100000000000001" customHeight="1">
      <c r="A25" s="5"/>
      <c r="B25" s="626" t="s">
        <v>492</v>
      </c>
      <c r="C25" s="627" t="s">
        <v>471</v>
      </c>
      <c r="D25" s="1236">
        <v>0</v>
      </c>
      <c r="E25" s="1236"/>
      <c r="F25" s="1236"/>
      <c r="G25" s="1236">
        <v>0</v>
      </c>
      <c r="H25" s="1236"/>
      <c r="I25" s="1236"/>
      <c r="J25" s="1236"/>
      <c r="K25" s="1236"/>
      <c r="L25" s="1236"/>
      <c r="M25" s="1236"/>
      <c r="N25" s="1236"/>
      <c r="O25" s="1236">
        <v>0</v>
      </c>
      <c r="P25" s="5"/>
    </row>
    <row r="26" spans="1:16" s="499" customFormat="1" ht="20.100000000000001" customHeight="1">
      <c r="A26" s="5"/>
      <c r="B26" s="626" t="s">
        <v>493</v>
      </c>
      <c r="C26" s="627" t="s">
        <v>473</v>
      </c>
      <c r="D26" s="1236">
        <v>121757.81625</v>
      </c>
      <c r="E26" s="1236"/>
      <c r="F26" s="1236"/>
      <c r="G26" s="1236">
        <v>0</v>
      </c>
      <c r="H26" s="1236"/>
      <c r="I26" s="1236"/>
      <c r="J26" s="1236"/>
      <c r="K26" s="1236"/>
      <c r="L26" s="1236"/>
      <c r="M26" s="1236"/>
      <c r="N26" s="1236"/>
      <c r="O26" s="1236">
        <v>0</v>
      </c>
      <c r="P26" s="5"/>
    </row>
    <row r="27" spans="1:16" s="499" customFormat="1" ht="20.100000000000001" customHeight="1">
      <c r="A27" s="5"/>
      <c r="B27" s="626" t="s">
        <v>494</v>
      </c>
      <c r="C27" s="627" t="s">
        <v>475</v>
      </c>
      <c r="D27" s="1236">
        <v>644274.01730000007</v>
      </c>
      <c r="E27" s="1236"/>
      <c r="F27" s="1236"/>
      <c r="G27" s="1236">
        <v>0</v>
      </c>
      <c r="H27" s="1236"/>
      <c r="I27" s="1236"/>
      <c r="J27" s="1236"/>
      <c r="K27" s="1236"/>
      <c r="L27" s="1236"/>
      <c r="M27" s="1236"/>
      <c r="N27" s="1236"/>
      <c r="O27" s="1236">
        <v>0</v>
      </c>
      <c r="P27" s="5"/>
    </row>
    <row r="28" spans="1:16" s="499" customFormat="1" ht="20.100000000000001" customHeight="1">
      <c r="A28" s="5"/>
      <c r="B28" s="626" t="s">
        <v>495</v>
      </c>
      <c r="C28" s="627" t="s">
        <v>477</v>
      </c>
      <c r="D28" s="1236">
        <v>558624.22081999993</v>
      </c>
      <c r="E28" s="1236"/>
      <c r="F28" s="1236"/>
      <c r="G28" s="1236">
        <v>7801.84854</v>
      </c>
      <c r="H28" s="1236"/>
      <c r="I28" s="1236"/>
      <c r="J28" s="1236"/>
      <c r="K28" s="1236"/>
      <c r="L28" s="1236"/>
      <c r="M28" s="1236"/>
      <c r="N28" s="1236"/>
      <c r="O28" s="1236">
        <v>7801.84854</v>
      </c>
      <c r="P28" s="5"/>
    </row>
    <row r="29" spans="1:16" s="499" customFormat="1" ht="20.100000000000001" customHeight="1">
      <c r="A29" s="5"/>
      <c r="B29" s="626" t="s">
        <v>496</v>
      </c>
      <c r="C29" s="627" t="s">
        <v>479</v>
      </c>
      <c r="D29" s="1236">
        <v>11030526.201540001</v>
      </c>
      <c r="E29" s="1236"/>
      <c r="F29" s="1236"/>
      <c r="G29" s="1236">
        <v>385573.18621000001</v>
      </c>
      <c r="H29" s="1236"/>
      <c r="I29" s="1236"/>
      <c r="J29" s="1236"/>
      <c r="K29" s="1236"/>
      <c r="L29" s="1236"/>
      <c r="M29" s="1236"/>
      <c r="N29" s="1236"/>
      <c r="O29" s="1236">
        <v>385573.18621000001</v>
      </c>
      <c r="P29" s="5"/>
    </row>
    <row r="30" spans="1:16" s="499" customFormat="1" ht="20.100000000000001" customHeight="1">
      <c r="A30" s="5"/>
      <c r="B30" s="628" t="s">
        <v>497</v>
      </c>
      <c r="C30" s="629" t="s">
        <v>483</v>
      </c>
      <c r="D30" s="1245">
        <v>3050575.5655700001</v>
      </c>
      <c r="E30" s="1245"/>
      <c r="F30" s="1245"/>
      <c r="G30" s="1245">
        <v>18803.541410000002</v>
      </c>
      <c r="H30" s="1245"/>
      <c r="I30" s="1245"/>
      <c r="J30" s="1245"/>
      <c r="K30" s="1245"/>
      <c r="L30" s="1245"/>
      <c r="M30" s="1245"/>
      <c r="N30" s="1245"/>
      <c r="O30" s="1245">
        <v>18803.541410000002</v>
      </c>
      <c r="P30" s="5"/>
    </row>
    <row r="31" spans="1:16" s="499" customFormat="1" ht="20.100000000000001" customHeight="1" thickBot="1">
      <c r="A31" s="5"/>
      <c r="B31" s="630" t="s">
        <v>498</v>
      </c>
      <c r="C31" s="279" t="s">
        <v>40</v>
      </c>
      <c r="D31" s="1248">
        <v>99797314.112240002</v>
      </c>
      <c r="E31" s="1248">
        <v>84265926.629319996</v>
      </c>
      <c r="F31" s="1248">
        <v>125629.66144</v>
      </c>
      <c r="G31" s="1248">
        <v>3253552.9355500005</v>
      </c>
      <c r="H31" s="1248">
        <v>1613732.6601800001</v>
      </c>
      <c r="I31" s="1248">
        <v>125042.51311</v>
      </c>
      <c r="J31" s="1248">
        <v>133112.47203999999</v>
      </c>
      <c r="K31" s="1248">
        <v>280474.50419999997</v>
      </c>
      <c r="L31" s="1248">
        <v>538327.05956999992</v>
      </c>
      <c r="M31" s="1248">
        <v>82035.907060000012</v>
      </c>
      <c r="N31" s="1248">
        <v>68649.243229999993</v>
      </c>
      <c r="O31" s="1248">
        <v>3252858.19257</v>
      </c>
      <c r="P31" s="5"/>
    </row>
    <row r="33" spans="3:4">
      <c r="C33" s="979" t="s">
        <v>1859</v>
      </c>
      <c r="D33" s="980">
        <v>4.7971721375654232E-2</v>
      </c>
    </row>
  </sheetData>
  <mergeCells count="17">
    <mergeCell ref="B6:B7"/>
    <mergeCell ref="C6:C7"/>
    <mergeCell ref="D6:D7"/>
    <mergeCell ref="E6:E8"/>
    <mergeCell ref="F6:F8"/>
    <mergeCell ref="M6:M8"/>
    <mergeCell ref="N6:N8"/>
    <mergeCell ref="D4:O4"/>
    <mergeCell ref="D5:F5"/>
    <mergeCell ref="G5:O5"/>
    <mergeCell ref="G6:G8"/>
    <mergeCell ref="H6:H8"/>
    <mergeCell ref="O6:O8"/>
    <mergeCell ref="I6:I8"/>
    <mergeCell ref="J6:J8"/>
    <mergeCell ref="K6:K8"/>
    <mergeCell ref="L6:L8"/>
  </mergeCells>
  <hyperlinks>
    <hyperlink ref="Q2" location="Índice!A1" display="Voltar ao Índice" xr:uid="{C3D4E36F-2533-477F-8053-5AA7F3BEB4E1}"/>
  </hyperlinks>
  <pageMargins left="0.70866141732283472" right="0.70866141732283472" top="0.74803149606299213" bottom="0.74803149606299213" header="0.31496062992125984" footer="0.31496062992125984"/>
  <pageSetup paperSize="9" scale="91" fitToHeight="0" orientation="landscape" r:id="rId1"/>
  <headerFooter>
    <oddHeader>&amp;CPT
Anexo XV</oddHeader>
    <oddFooter>&amp;C&amp;P</oddFooter>
  </headerFooter>
  <ignoredErrors>
    <ignoredError sqref="B9:C31" numberStoredAsText="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715F8-0EC0-44A0-9513-589188D33B9C}">
  <dimension ref="A1:L19"/>
  <sheetViews>
    <sheetView showGridLines="0" zoomScale="90" zoomScaleNormal="90" zoomScalePageLayoutView="80" workbookViewId="0">
      <selection activeCell="L1" sqref="L1"/>
    </sheetView>
  </sheetViews>
  <sheetFormatPr defaultColWidth="8.7109375" defaultRowHeight="14.25"/>
  <cols>
    <col min="1" max="2" width="4.7109375" style="5" customWidth="1"/>
    <col min="3" max="3" width="24.42578125" style="5" customWidth="1"/>
    <col min="4" max="10" width="25.7109375" style="5" customWidth="1"/>
    <col min="11" max="11" width="4.7109375" style="5" customWidth="1"/>
    <col min="12" max="12" width="15.140625" style="5" customWidth="1"/>
    <col min="13" max="16384" width="8.7109375" style="5"/>
  </cols>
  <sheetData>
    <row r="1" spans="1:12" ht="18.75">
      <c r="B1" s="3"/>
      <c r="C1" s="3" t="s">
        <v>1154</v>
      </c>
      <c r="D1" s="3"/>
      <c r="E1" s="3"/>
      <c r="F1" s="3"/>
      <c r="G1" s="3"/>
      <c r="H1" s="3"/>
      <c r="L1" s="76" t="s">
        <v>917</v>
      </c>
    </row>
    <row r="2" spans="1:12" ht="15">
      <c r="B2" s="19"/>
      <c r="C2" s="172" t="s">
        <v>1098</v>
      </c>
      <c r="D2" s="142"/>
      <c r="E2" s="142"/>
      <c r="H2" s="142"/>
      <c r="I2" s="142"/>
      <c r="J2" s="11"/>
    </row>
    <row r="3" spans="1:12" ht="8.1" customHeight="1">
      <c r="B3" s="19"/>
      <c r="C3" s="142"/>
      <c r="D3" s="142"/>
      <c r="E3" s="142"/>
      <c r="F3" s="1606"/>
      <c r="G3" s="1606"/>
      <c r="H3" s="142"/>
      <c r="I3" s="142"/>
      <c r="J3" s="11"/>
    </row>
    <row r="4" spans="1:12" s="143" customFormat="1" ht="20.100000000000001" customHeight="1">
      <c r="B4" s="141"/>
      <c r="C4" s="141"/>
      <c r="D4" s="79" t="s">
        <v>4</v>
      </c>
      <c r="E4" s="79" t="s">
        <v>5</v>
      </c>
      <c r="F4" s="79" t="s">
        <v>6</v>
      </c>
      <c r="G4" s="79" t="s">
        <v>41</v>
      </c>
      <c r="H4" s="79" t="s">
        <v>42</v>
      </c>
      <c r="I4" s="79" t="s">
        <v>1153</v>
      </c>
      <c r="J4" s="79" t="s">
        <v>97</v>
      </c>
      <c r="K4" s="981"/>
    </row>
    <row r="5" spans="1:12" s="173" customFormat="1" ht="20.100000000000001" customHeight="1">
      <c r="A5" s="196"/>
      <c r="B5" s="916"/>
      <c r="C5" s="916"/>
      <c r="D5" s="1547" t="s">
        <v>455</v>
      </c>
      <c r="E5" s="1547"/>
      <c r="F5" s="1547"/>
      <c r="G5" s="1547"/>
      <c r="H5" s="1547" t="s">
        <v>536</v>
      </c>
      <c r="I5" s="1547" t="s">
        <v>537</v>
      </c>
      <c r="J5" s="1547" t="s">
        <v>538</v>
      </c>
      <c r="K5" s="361"/>
    </row>
    <row r="6" spans="1:12" s="173" customFormat="1" ht="20.100000000000001" customHeight="1">
      <c r="A6" s="196"/>
      <c r="B6" s="916"/>
      <c r="C6" s="916"/>
      <c r="D6" s="914"/>
      <c r="E6" s="1546" t="s">
        <v>539</v>
      </c>
      <c r="F6" s="1546"/>
      <c r="G6" s="1607" t="s">
        <v>540</v>
      </c>
      <c r="H6" s="1546"/>
      <c r="I6" s="1546"/>
      <c r="J6" s="1546"/>
      <c r="K6" s="361"/>
    </row>
    <row r="7" spans="1:12" s="173" customFormat="1" ht="20.100000000000001" customHeight="1">
      <c r="A7" s="196"/>
      <c r="B7" s="916"/>
      <c r="C7" s="916"/>
      <c r="D7" s="914"/>
      <c r="E7" s="1550"/>
      <c r="F7" s="1546" t="s">
        <v>529</v>
      </c>
      <c r="G7" s="1607"/>
      <c r="H7" s="1550"/>
      <c r="I7" s="1546"/>
      <c r="J7" s="1546"/>
      <c r="K7" s="361"/>
    </row>
    <row r="8" spans="1:12" s="173" customFormat="1" ht="20.100000000000001" customHeight="1" thickBot="1">
      <c r="A8" s="196"/>
      <c r="B8" s="915"/>
      <c r="C8" s="915"/>
      <c r="D8" s="915"/>
      <c r="E8" s="1551"/>
      <c r="F8" s="1548"/>
      <c r="G8" s="1608"/>
      <c r="H8" s="1551"/>
      <c r="I8" s="1548"/>
      <c r="J8" s="1548"/>
      <c r="K8" s="361"/>
    </row>
    <row r="9" spans="1:12" s="196" customFormat="1" ht="20.100000000000001" customHeight="1">
      <c r="B9" s="840" t="s">
        <v>246</v>
      </c>
      <c r="C9" s="841" t="s">
        <v>541</v>
      </c>
      <c r="D9" s="1249">
        <v>79680324.230630144</v>
      </c>
      <c r="E9" s="1249">
        <v>2841374.3593599987</v>
      </c>
      <c r="F9" s="1250">
        <v>2840679.6163399988</v>
      </c>
      <c r="G9" s="1249">
        <v>78364164.99725011</v>
      </c>
      <c r="H9" s="1249">
        <v>-1867364.7479200019</v>
      </c>
      <c r="I9" s="1251"/>
      <c r="J9" s="1249">
        <v>-77406.340050000028</v>
      </c>
    </row>
    <row r="10" spans="1:12" s="196" customFormat="1" ht="20.100000000000001" customHeight="1">
      <c r="B10" s="842" t="s">
        <v>248</v>
      </c>
      <c r="C10" s="843" t="s">
        <v>1150</v>
      </c>
      <c r="D10" s="1252">
        <v>46414035.619229995</v>
      </c>
      <c r="E10" s="1252">
        <v>1919574.62004</v>
      </c>
      <c r="F10" s="1252">
        <v>1919574.4638399999</v>
      </c>
      <c r="G10" s="1252">
        <v>45601169.754369996</v>
      </c>
      <c r="H10" s="1252">
        <v>-1261643.20297</v>
      </c>
      <c r="I10" s="1253"/>
      <c r="J10" s="1252">
        <v>-66745.142609999995</v>
      </c>
    </row>
    <row r="11" spans="1:12" s="196" customFormat="1" ht="20.100000000000001" customHeight="1">
      <c r="B11" s="842" t="s">
        <v>472</v>
      </c>
      <c r="C11" s="843" t="s">
        <v>1151</v>
      </c>
      <c r="D11" s="1252">
        <v>21271292.389869999</v>
      </c>
      <c r="E11" s="1252">
        <v>722331.96780999994</v>
      </c>
      <c r="F11" s="1252">
        <v>721637.38098999998</v>
      </c>
      <c r="G11" s="1252">
        <v>21189781.300790001</v>
      </c>
      <c r="H11" s="1252">
        <v>-481068.84485999995</v>
      </c>
      <c r="I11" s="1253"/>
      <c r="J11" s="1252">
        <v>-8117.8758899999993</v>
      </c>
    </row>
    <row r="12" spans="1:12" s="196" customFormat="1" ht="20.100000000000001" customHeight="1">
      <c r="B12" s="842" t="s">
        <v>474</v>
      </c>
      <c r="C12" s="843" t="s">
        <v>1152</v>
      </c>
      <c r="D12" s="1252">
        <v>11994996.221530158</v>
      </c>
      <c r="E12" s="1252">
        <v>199467.77150999874</v>
      </c>
      <c r="F12" s="1252">
        <v>199467.77150999874</v>
      </c>
      <c r="G12" s="1252">
        <v>11573213.942090105</v>
      </c>
      <c r="H12" s="1252">
        <v>-124652.70009000188</v>
      </c>
      <c r="I12" s="1253"/>
      <c r="J12" s="1252">
        <v>-2543.3215500000374</v>
      </c>
    </row>
    <row r="13" spans="1:12" s="196" customFormat="1" ht="20.100000000000001" customHeight="1">
      <c r="B13" s="842" t="s">
        <v>482</v>
      </c>
      <c r="C13" s="844" t="s">
        <v>303</v>
      </c>
      <c r="D13" s="1252">
        <v>15817936.397640007</v>
      </c>
      <c r="E13" s="1252">
        <v>412178.57615999988</v>
      </c>
      <c r="F13" s="1252">
        <v>412178.57615999988</v>
      </c>
      <c r="G13" s="1254"/>
      <c r="H13" s="1254"/>
      <c r="I13" s="1252">
        <v>-110648.70804</v>
      </c>
      <c r="J13" s="1255"/>
    </row>
    <row r="14" spans="1:12" s="196" customFormat="1" ht="20.100000000000001" customHeight="1">
      <c r="B14" s="845" t="s">
        <v>484</v>
      </c>
      <c r="C14" s="843" t="s">
        <v>1150</v>
      </c>
      <c r="D14" s="1252">
        <v>11778417.316960001</v>
      </c>
      <c r="E14" s="1252">
        <v>395939.76410999993</v>
      </c>
      <c r="F14" s="1252">
        <v>395939.76410999993</v>
      </c>
      <c r="G14" s="1256"/>
      <c r="H14" s="1256"/>
      <c r="I14" s="1252">
        <v>-98816.26204999999</v>
      </c>
      <c r="J14" s="1255"/>
    </row>
    <row r="15" spans="1:12" s="196" customFormat="1" ht="20.100000000000001" customHeight="1">
      <c r="B15" s="842" t="s">
        <v>486</v>
      </c>
      <c r="C15" s="843" t="s">
        <v>1151</v>
      </c>
      <c r="D15" s="1252">
        <v>3003655.6685000001</v>
      </c>
      <c r="E15" s="1252">
        <v>14934.489850000002</v>
      </c>
      <c r="F15" s="1252">
        <v>14934.489850000002</v>
      </c>
      <c r="G15" s="1256"/>
      <c r="H15" s="1256"/>
      <c r="I15" s="1252">
        <v>-9623.0776100000003</v>
      </c>
      <c r="J15" s="1255"/>
    </row>
    <row r="16" spans="1:12" s="196" customFormat="1" ht="20.100000000000001" customHeight="1">
      <c r="B16" s="846" t="s">
        <v>487</v>
      </c>
      <c r="C16" s="847" t="s">
        <v>1152</v>
      </c>
      <c r="D16" s="1257">
        <v>1035863.4121800042</v>
      </c>
      <c r="E16" s="1257">
        <v>1304.3221999999596</v>
      </c>
      <c r="F16" s="1257">
        <v>1304.3221999999596</v>
      </c>
      <c r="G16" s="1258"/>
      <c r="H16" s="1258"/>
      <c r="I16" s="1257">
        <v>-2209.3683800000053</v>
      </c>
      <c r="J16" s="1259"/>
    </row>
    <row r="17" spans="2:10" s="428" customFormat="1" ht="20.100000000000001" customHeight="1" thickBot="1">
      <c r="B17" s="838" t="s">
        <v>491</v>
      </c>
      <c r="C17" s="820" t="s">
        <v>40</v>
      </c>
      <c r="D17" s="1247">
        <v>95498260.628270149</v>
      </c>
      <c r="E17" s="1247">
        <v>3253552.9355199984</v>
      </c>
      <c r="F17" s="1247">
        <v>3252858.1924999985</v>
      </c>
      <c r="G17" s="1247">
        <v>78364164.99725011</v>
      </c>
      <c r="H17" s="1247">
        <v>-1867364.7479200019</v>
      </c>
      <c r="I17" s="1247">
        <v>-110648.70804</v>
      </c>
      <c r="J17" s="1247">
        <v>-77406.340050000028</v>
      </c>
    </row>
    <row r="18" spans="2:10" s="143" customFormat="1" ht="12.75"/>
    <row r="19" spans="2:10" s="143" customFormat="1" ht="12.75"/>
  </sheetData>
  <mergeCells count="10">
    <mergeCell ref="F3:G3"/>
    <mergeCell ref="D5:G5"/>
    <mergeCell ref="H5:H6"/>
    <mergeCell ref="I5:I8"/>
    <mergeCell ref="J5:J8"/>
    <mergeCell ref="E6:F6"/>
    <mergeCell ref="G6:G8"/>
    <mergeCell ref="E7:E8"/>
    <mergeCell ref="F7:F8"/>
    <mergeCell ref="H7:H8"/>
  </mergeCells>
  <hyperlinks>
    <hyperlink ref="L1" location="Índice!A1" display="Voltar ao Índice" xr:uid="{DBD2D4BB-3F2C-444D-8F93-796209F12F72}"/>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9:C17" numberStoredAsText="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CD7A0-A101-4889-B283-8BC16261F116}">
  <sheetPr>
    <pageSetUpPr fitToPage="1"/>
  </sheetPr>
  <dimension ref="A1:K28"/>
  <sheetViews>
    <sheetView showGridLines="0" zoomScale="90" zoomScaleNormal="90" zoomScalePageLayoutView="80" workbookViewId="0">
      <selection activeCell="A4" sqref="A4:XFD8"/>
    </sheetView>
  </sheetViews>
  <sheetFormatPr defaultColWidth="8.7109375" defaultRowHeight="14.25"/>
  <cols>
    <col min="1" max="2" width="4.7109375" style="5" customWidth="1"/>
    <col min="3" max="3" width="49" style="5" customWidth="1"/>
    <col min="4" max="9" width="25.7109375" style="5" customWidth="1"/>
    <col min="10" max="10" width="4.7109375" style="5" customWidth="1"/>
    <col min="11" max="11" width="12.85546875" style="5" customWidth="1"/>
    <col min="12" max="16384" width="8.7109375" style="5"/>
  </cols>
  <sheetData>
    <row r="1" spans="1:11" ht="18.75">
      <c r="B1" s="3" t="s">
        <v>542</v>
      </c>
      <c r="K1" s="76" t="s">
        <v>917</v>
      </c>
    </row>
    <row r="2" spans="1:11" ht="15">
      <c r="B2" s="172" t="s">
        <v>1098</v>
      </c>
      <c r="C2" s="142"/>
      <c r="D2" s="142"/>
      <c r="E2" s="1606"/>
      <c r="F2" s="1606"/>
      <c r="G2" s="142"/>
      <c r="H2" s="142"/>
      <c r="I2" s="142"/>
    </row>
    <row r="3" spans="1:11" ht="15">
      <c r="C3" s="142"/>
      <c r="D3" s="142"/>
      <c r="E3" s="142"/>
      <c r="F3" s="142"/>
      <c r="G3" s="142"/>
      <c r="H3" s="142"/>
      <c r="I3" s="142"/>
    </row>
    <row r="4" spans="1:11" s="917" customFormat="1" ht="12.75">
      <c r="A4" s="143"/>
      <c r="B4" s="913"/>
      <c r="C4" s="913"/>
      <c r="D4" s="297" t="s">
        <v>4</v>
      </c>
      <c r="E4" s="297" t="s">
        <v>5</v>
      </c>
      <c r="F4" s="297" t="s">
        <v>6</v>
      </c>
      <c r="G4" s="297" t="s">
        <v>41</v>
      </c>
      <c r="H4" s="297" t="s">
        <v>42</v>
      </c>
      <c r="I4" s="297" t="s">
        <v>96</v>
      </c>
    </row>
    <row r="5" spans="1:11" s="173" customFormat="1" ht="16.5" customHeight="1">
      <c r="A5" s="143"/>
      <c r="B5" s="916"/>
      <c r="C5" s="916"/>
      <c r="D5" s="1547" t="s">
        <v>543</v>
      </c>
      <c r="E5" s="1547"/>
      <c r="F5" s="1547"/>
      <c r="G5" s="1547"/>
      <c r="H5" s="1547" t="s">
        <v>536</v>
      </c>
      <c r="I5" s="1547" t="s">
        <v>538</v>
      </c>
    </row>
    <row r="6" spans="1:11" s="173" customFormat="1" ht="24.95" customHeight="1">
      <c r="A6" s="196"/>
      <c r="B6" s="916"/>
      <c r="C6" s="916"/>
      <c r="D6" s="361"/>
      <c r="E6" s="1546" t="s">
        <v>539</v>
      </c>
      <c r="F6" s="1546"/>
      <c r="G6" s="914" t="s">
        <v>544</v>
      </c>
      <c r="H6" s="1546"/>
      <c r="I6" s="1546"/>
    </row>
    <row r="7" spans="1:11" s="173" customFormat="1" ht="20.100000000000001" customHeight="1">
      <c r="A7" s="196"/>
      <c r="B7" s="916"/>
      <c r="C7" s="916"/>
      <c r="D7" s="914"/>
      <c r="E7" s="1609"/>
      <c r="F7" s="1546" t="s">
        <v>529</v>
      </c>
      <c r="G7" s="1609"/>
      <c r="H7" s="1546"/>
      <c r="I7" s="1546"/>
    </row>
    <row r="8" spans="1:11" s="173" customFormat="1" ht="20.100000000000001" customHeight="1" thickBot="1">
      <c r="A8" s="196"/>
      <c r="B8" s="431"/>
      <c r="C8" s="431"/>
      <c r="D8" s="431"/>
      <c r="E8" s="1610"/>
      <c r="F8" s="1548"/>
      <c r="G8" s="1610"/>
      <c r="H8" s="1548"/>
      <c r="I8" s="1548"/>
    </row>
    <row r="9" spans="1:11" s="224" customFormat="1" ht="20.100000000000001" customHeight="1">
      <c r="B9" s="624" t="s">
        <v>246</v>
      </c>
      <c r="C9" s="625" t="s">
        <v>545</v>
      </c>
      <c r="D9" s="1260">
        <v>449524.54557000002</v>
      </c>
      <c r="E9" s="1260">
        <v>15340.57789</v>
      </c>
      <c r="F9" s="1260">
        <v>15340.57789</v>
      </c>
      <c r="G9" s="1260">
        <v>449524.54557000002</v>
      </c>
      <c r="H9" s="1260">
        <v>-11960.10448</v>
      </c>
      <c r="I9" s="1260">
        <v>0</v>
      </c>
    </row>
    <row r="10" spans="1:11" s="224" customFormat="1" ht="20.100000000000001" customHeight="1">
      <c r="B10" s="836" t="s">
        <v>248</v>
      </c>
      <c r="C10" s="627" t="s">
        <v>546</v>
      </c>
      <c r="D10" s="1236">
        <v>120237.68144</v>
      </c>
      <c r="E10" s="1236">
        <v>2764.1817599999999</v>
      </c>
      <c r="F10" s="1236">
        <v>2764.1817599999999</v>
      </c>
      <c r="G10" s="1236">
        <v>120237.68144</v>
      </c>
      <c r="H10" s="1236">
        <v>-2126.4770899999999</v>
      </c>
      <c r="I10" s="1236">
        <v>0</v>
      </c>
    </row>
    <row r="11" spans="1:11" s="224" customFormat="1" ht="20.100000000000001" customHeight="1">
      <c r="B11" s="836" t="s">
        <v>472</v>
      </c>
      <c r="C11" s="627" t="s">
        <v>547</v>
      </c>
      <c r="D11" s="1236">
        <v>4300868.7401099997</v>
      </c>
      <c r="E11" s="1236">
        <v>258163.9333</v>
      </c>
      <c r="F11" s="1236">
        <v>258132.22813999999</v>
      </c>
      <c r="G11" s="1236">
        <v>4299181.8840800002</v>
      </c>
      <c r="H11" s="1236">
        <v>-152963.69683</v>
      </c>
      <c r="I11" s="1236">
        <v>-4.6748500000000002</v>
      </c>
    </row>
    <row r="12" spans="1:11" s="224" customFormat="1" ht="20.100000000000001" customHeight="1">
      <c r="B12" s="836" t="s">
        <v>474</v>
      </c>
      <c r="C12" s="627" t="s">
        <v>548</v>
      </c>
      <c r="D12" s="1236">
        <v>228243.46983000002</v>
      </c>
      <c r="E12" s="1236">
        <v>2794.623</v>
      </c>
      <c r="F12" s="1236">
        <v>2794.623</v>
      </c>
      <c r="G12" s="1236">
        <v>228243.46983000002</v>
      </c>
      <c r="H12" s="1236">
        <v>-2071.9552199999998</v>
      </c>
      <c r="I12" s="1236">
        <v>0</v>
      </c>
    </row>
    <row r="13" spans="1:11" s="224" customFormat="1" ht="20.100000000000001" customHeight="1">
      <c r="B13" s="836" t="s">
        <v>476</v>
      </c>
      <c r="C13" s="627" t="s">
        <v>549</v>
      </c>
      <c r="D13" s="1236">
        <v>223331.99617</v>
      </c>
      <c r="E13" s="1235">
        <v>14447.98353</v>
      </c>
      <c r="F13" s="1235">
        <v>14447.98353</v>
      </c>
      <c r="G13" s="1236">
        <v>223331.99617</v>
      </c>
      <c r="H13" s="1236">
        <v>-19309.551660000001</v>
      </c>
      <c r="I13" s="1236">
        <v>0</v>
      </c>
    </row>
    <row r="14" spans="1:11" s="224" customFormat="1" ht="20.100000000000001" customHeight="1">
      <c r="B14" s="836" t="s">
        <v>478</v>
      </c>
      <c r="C14" s="627" t="s">
        <v>550</v>
      </c>
      <c r="D14" s="1236">
        <v>1486007.1927100001</v>
      </c>
      <c r="E14" s="1236">
        <v>171821.08833</v>
      </c>
      <c r="F14" s="1236">
        <v>171819.90806000002</v>
      </c>
      <c r="G14" s="1236">
        <v>1486007.1927100001</v>
      </c>
      <c r="H14" s="1236">
        <v>-116780.90708</v>
      </c>
      <c r="I14" s="1236">
        <v>0</v>
      </c>
    </row>
    <row r="15" spans="1:11" s="224" customFormat="1" ht="20.100000000000001" customHeight="1">
      <c r="B15" s="836" t="s">
        <v>480</v>
      </c>
      <c r="C15" s="627" t="s">
        <v>551</v>
      </c>
      <c r="D15" s="1236">
        <v>4055095.3095399998</v>
      </c>
      <c r="E15" s="1236">
        <v>131748.10062000001</v>
      </c>
      <c r="F15" s="1236">
        <v>131553.74106</v>
      </c>
      <c r="G15" s="1236">
        <v>4055093.9426599997</v>
      </c>
      <c r="H15" s="1236">
        <v>-118117.61554000001</v>
      </c>
      <c r="I15" s="1236">
        <v>-1.1053900000000001</v>
      </c>
    </row>
    <row r="16" spans="1:11" s="224" customFormat="1" ht="20.100000000000001" customHeight="1">
      <c r="B16" s="836" t="s">
        <v>482</v>
      </c>
      <c r="C16" s="627" t="s">
        <v>552</v>
      </c>
      <c r="D16" s="1236">
        <v>1382121.8156900001</v>
      </c>
      <c r="E16" s="1236">
        <v>30306.46082</v>
      </c>
      <c r="F16" s="1236">
        <v>30306.46082</v>
      </c>
      <c r="G16" s="1236">
        <v>1382093.8767899999</v>
      </c>
      <c r="H16" s="1236">
        <v>-26000.052729999999</v>
      </c>
      <c r="I16" s="1236">
        <v>-24.465490000000003</v>
      </c>
    </row>
    <row r="17" spans="2:9" s="224" customFormat="1" ht="20.100000000000001" customHeight="1">
      <c r="B17" s="626" t="s">
        <v>484</v>
      </c>
      <c r="C17" s="627" t="s">
        <v>553</v>
      </c>
      <c r="D17" s="1236">
        <v>1634477.0925799999</v>
      </c>
      <c r="E17" s="1236">
        <v>138251.06878</v>
      </c>
      <c r="F17" s="1236">
        <v>138251.06878</v>
      </c>
      <c r="G17" s="1236">
        <v>1634477.0925799999</v>
      </c>
      <c r="H17" s="1236">
        <v>-86266.969890000008</v>
      </c>
      <c r="I17" s="1236">
        <v>0</v>
      </c>
    </row>
    <row r="18" spans="2:9" s="224" customFormat="1" ht="20.100000000000001" customHeight="1">
      <c r="B18" s="836" t="s">
        <v>486</v>
      </c>
      <c r="C18" s="627" t="s">
        <v>554</v>
      </c>
      <c r="D18" s="1244">
        <v>486051.31966000004</v>
      </c>
      <c r="E18" s="1244">
        <v>10990.528130000001</v>
      </c>
      <c r="F18" s="1244">
        <v>10990.528130000001</v>
      </c>
      <c r="G18" s="1244">
        <v>486051.31966000004</v>
      </c>
      <c r="H18" s="1244">
        <v>-13274.203810000001</v>
      </c>
      <c r="I18" s="1244">
        <v>0</v>
      </c>
    </row>
    <row r="19" spans="2:9" s="224" customFormat="1" ht="20.100000000000001" customHeight="1">
      <c r="B19" s="836" t="s">
        <v>487</v>
      </c>
      <c r="C19" s="627" t="s">
        <v>555</v>
      </c>
      <c r="D19" s="1244">
        <v>277626.19543000002</v>
      </c>
      <c r="E19" s="1244">
        <v>5708.1788899999992</v>
      </c>
      <c r="F19" s="1244">
        <v>5678.1311599999999</v>
      </c>
      <c r="G19" s="1244">
        <v>277626.19543000002</v>
      </c>
      <c r="H19" s="1244">
        <v>-6148.5714500000004</v>
      </c>
      <c r="I19" s="1244">
        <v>0</v>
      </c>
    </row>
    <row r="20" spans="2:9" s="224" customFormat="1" ht="20.100000000000001" customHeight="1">
      <c r="B20" s="836" t="s">
        <v>488</v>
      </c>
      <c r="C20" s="627" t="s">
        <v>556</v>
      </c>
      <c r="D20" s="1244">
        <v>1816251.96101</v>
      </c>
      <c r="E20" s="1244">
        <v>69243.869640000004</v>
      </c>
      <c r="F20" s="1244">
        <v>69243.869640000004</v>
      </c>
      <c r="G20" s="1244">
        <v>1816251.96101</v>
      </c>
      <c r="H20" s="1244">
        <v>-43365.139770000002</v>
      </c>
      <c r="I20" s="1244">
        <v>0</v>
      </c>
    </row>
    <row r="21" spans="2:9" s="224" customFormat="1" ht="20.100000000000001" customHeight="1">
      <c r="B21" s="836" t="s">
        <v>489</v>
      </c>
      <c r="C21" s="627" t="s">
        <v>557</v>
      </c>
      <c r="D21" s="1244">
        <v>1254318.44007</v>
      </c>
      <c r="E21" s="1244">
        <v>59442.182430000001</v>
      </c>
      <c r="F21" s="1244">
        <v>59442.182430000001</v>
      </c>
      <c r="G21" s="1244">
        <v>1254302.0748399999</v>
      </c>
      <c r="H21" s="1244">
        <v>-58488.541400000002</v>
      </c>
      <c r="I21" s="1244">
        <v>-13.959940000000001</v>
      </c>
    </row>
    <row r="22" spans="2:9" s="224" customFormat="1" ht="20.100000000000001" customHeight="1">
      <c r="B22" s="836" t="s">
        <v>490</v>
      </c>
      <c r="C22" s="627" t="s">
        <v>558</v>
      </c>
      <c r="D22" s="1244">
        <v>539912.48796000006</v>
      </c>
      <c r="E22" s="1244">
        <v>72358.261590000009</v>
      </c>
      <c r="F22" s="1244">
        <v>72312.800199999998</v>
      </c>
      <c r="G22" s="1244">
        <v>539912.48796000006</v>
      </c>
      <c r="H22" s="1244">
        <v>-60047.782890000002</v>
      </c>
      <c r="I22" s="1244">
        <v>0</v>
      </c>
    </row>
    <row r="23" spans="2:9" s="224" customFormat="1" ht="20.100000000000001" customHeight="1">
      <c r="B23" s="626" t="s">
        <v>491</v>
      </c>
      <c r="C23" s="627" t="s">
        <v>559</v>
      </c>
      <c r="D23" s="1244">
        <v>5956.7057999999997</v>
      </c>
      <c r="E23" s="1244">
        <v>0</v>
      </c>
      <c r="F23" s="1244">
        <v>0</v>
      </c>
      <c r="G23" s="1244">
        <v>5956.7057999999997</v>
      </c>
      <c r="H23" s="1244">
        <v>-15.27317</v>
      </c>
      <c r="I23" s="1244">
        <v>0</v>
      </c>
    </row>
    <row r="24" spans="2:9" s="224" customFormat="1" ht="20.100000000000001" customHeight="1">
      <c r="B24" s="836" t="s">
        <v>492</v>
      </c>
      <c r="C24" s="627" t="s">
        <v>560</v>
      </c>
      <c r="D24" s="1244">
        <v>150775.77246000001</v>
      </c>
      <c r="E24" s="1244">
        <v>19918.447090000001</v>
      </c>
      <c r="F24" s="1244">
        <v>19918.447090000001</v>
      </c>
      <c r="G24" s="1244">
        <v>150775.77246000001</v>
      </c>
      <c r="H24" s="1244">
        <v>-13175.47975</v>
      </c>
      <c r="I24" s="1244">
        <v>0</v>
      </c>
    </row>
    <row r="25" spans="2:9" s="224" customFormat="1" ht="20.100000000000001" customHeight="1">
      <c r="B25" s="836" t="s">
        <v>493</v>
      </c>
      <c r="C25" s="627" t="s">
        <v>561</v>
      </c>
      <c r="D25" s="1244">
        <v>375609.08207999996</v>
      </c>
      <c r="E25" s="1244">
        <v>24255.624920000002</v>
      </c>
      <c r="F25" s="1244">
        <v>24255.624920000002</v>
      </c>
      <c r="G25" s="1244">
        <v>375609.08207999996</v>
      </c>
      <c r="H25" s="1244">
        <v>-15568.3884</v>
      </c>
      <c r="I25" s="1244">
        <v>0</v>
      </c>
    </row>
    <row r="26" spans="2:9" s="224" customFormat="1" ht="20.100000000000001" customHeight="1">
      <c r="B26" s="836" t="s">
        <v>494</v>
      </c>
      <c r="C26" s="627" t="s">
        <v>562</v>
      </c>
      <c r="D26" s="1244">
        <v>359543.52545999998</v>
      </c>
      <c r="E26" s="1244">
        <v>200358.49425999998</v>
      </c>
      <c r="F26" s="1244">
        <v>200358.49425999998</v>
      </c>
      <c r="G26" s="1244">
        <v>359543.52545999998</v>
      </c>
      <c r="H26" s="1244">
        <v>-103331.36823000001</v>
      </c>
      <c r="I26" s="1244">
        <v>0</v>
      </c>
    </row>
    <row r="27" spans="2:9" s="224" customFormat="1" ht="20.100000000000001" customHeight="1">
      <c r="B27" s="848" t="s">
        <v>495</v>
      </c>
      <c r="C27" s="629" t="s">
        <v>563</v>
      </c>
      <c r="D27" s="1246">
        <v>793507.69182000007</v>
      </c>
      <c r="E27" s="1246">
        <v>247570.90277000002</v>
      </c>
      <c r="F27" s="1246">
        <v>247179.07006</v>
      </c>
      <c r="G27" s="1246">
        <v>793506.19666999998</v>
      </c>
      <c r="H27" s="1246">
        <v>-293318.79226000002</v>
      </c>
      <c r="I27" s="1246">
        <v>-0.18737000000000001</v>
      </c>
    </row>
    <row r="28" spans="2:9" s="224" customFormat="1" ht="20.100000000000001" customHeight="1" thickBot="1">
      <c r="B28" s="849" t="s">
        <v>496</v>
      </c>
      <c r="C28" s="820" t="s">
        <v>40</v>
      </c>
      <c r="D28" s="1096">
        <v>19939461.025389995</v>
      </c>
      <c r="E28" s="1261">
        <v>1475484.5077500001</v>
      </c>
      <c r="F28" s="1261">
        <v>1474789.9209300003</v>
      </c>
      <c r="G28" s="1261">
        <v>19937727.003199998</v>
      </c>
      <c r="H28" s="1261">
        <v>-1142330.8716500001</v>
      </c>
      <c r="I28" s="1261">
        <v>-44.393040000000006</v>
      </c>
    </row>
  </sheetData>
  <mergeCells count="8">
    <mergeCell ref="E2:F2"/>
    <mergeCell ref="D5:G5"/>
    <mergeCell ref="H5:H8"/>
    <mergeCell ref="I5:I8"/>
    <mergeCell ref="E6:F6"/>
    <mergeCell ref="E7:E8"/>
    <mergeCell ref="F7:F8"/>
    <mergeCell ref="G7:G8"/>
  </mergeCells>
  <hyperlinks>
    <hyperlink ref="K1" location="Índice!A1" display="Voltar ao Índice" xr:uid="{B153280F-9166-443E-AE3D-157A88F65252}"/>
  </hyperlinks>
  <pageMargins left="0.70866141732283472" right="0.70866141732283472" top="0.74803149606299213" bottom="0.74803149606299213" header="0.31496062992125984" footer="0.31496062992125984"/>
  <pageSetup paperSize="9" scale="87" fitToWidth="0" orientation="landscape" r:id="rId1"/>
  <headerFooter>
    <oddHeader>&amp;CPT
Anexo XV</oddHeader>
    <oddFooter>&amp;C&amp;P</oddFooter>
  </headerFooter>
  <ignoredErrors>
    <ignoredError sqref="B9:C28" numberStoredAsText="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BED31-D057-4B9A-A1D5-E1CCD272AC14}">
  <dimension ref="A1:Q23"/>
  <sheetViews>
    <sheetView showGridLines="0" zoomScale="90" zoomScaleNormal="90" zoomScalePageLayoutView="70" workbookViewId="0">
      <selection activeCell="A3" sqref="A3:XFD7"/>
    </sheetView>
  </sheetViews>
  <sheetFormatPr defaultColWidth="8.7109375" defaultRowHeight="14.25"/>
  <cols>
    <col min="1" max="1" width="4.7109375" style="5" customWidth="1"/>
    <col min="2" max="2" width="4.42578125" style="5" customWidth="1"/>
    <col min="3" max="3" width="49.5703125" style="5" customWidth="1"/>
    <col min="4" max="7" width="14.7109375" style="5" customWidth="1"/>
    <col min="8" max="8" width="19.42578125" style="5" customWidth="1"/>
    <col min="9" max="15" width="14.7109375" style="5" customWidth="1"/>
    <col min="16" max="16" width="4.7109375" style="5" customWidth="1"/>
    <col min="17" max="17" width="19.140625" style="5" customWidth="1"/>
    <col min="18" max="16384" width="8.7109375" style="5"/>
  </cols>
  <sheetData>
    <row r="1" spans="1:17" ht="18.75">
      <c r="B1" s="3" t="s">
        <v>449</v>
      </c>
      <c r="Q1" s="76" t="s">
        <v>917</v>
      </c>
    </row>
    <row r="2" spans="1:17" ht="15">
      <c r="B2" s="172" t="s">
        <v>1098</v>
      </c>
      <c r="C2" s="142"/>
      <c r="D2" s="142"/>
      <c r="E2" s="142"/>
      <c r="F2" s="142"/>
      <c r="G2" s="142"/>
      <c r="H2" s="142"/>
      <c r="I2" s="142"/>
      <c r="J2" s="142"/>
      <c r="K2" s="142"/>
      <c r="L2" s="142"/>
      <c r="M2" s="142"/>
      <c r="N2" s="142"/>
      <c r="O2" s="142"/>
    </row>
    <row r="3" spans="1:17" s="143" customFormat="1" ht="20.100000000000001" customHeight="1">
      <c r="B3" s="13"/>
      <c r="D3" s="432" t="s">
        <v>4</v>
      </c>
      <c r="E3" s="432" t="s">
        <v>5</v>
      </c>
      <c r="F3" s="432" t="s">
        <v>6</v>
      </c>
      <c r="G3" s="432" t="s">
        <v>41</v>
      </c>
      <c r="H3" s="432" t="s">
        <v>42</v>
      </c>
      <c r="I3" s="432" t="s">
        <v>96</v>
      </c>
      <c r="J3" s="432" t="s">
        <v>97</v>
      </c>
      <c r="K3" s="432" t="s">
        <v>98</v>
      </c>
      <c r="L3" s="432" t="s">
        <v>226</v>
      </c>
      <c r="M3" s="432" t="s">
        <v>227</v>
      </c>
      <c r="N3" s="432" t="s">
        <v>228</v>
      </c>
      <c r="O3" s="432" t="s">
        <v>229</v>
      </c>
      <c r="P3" s="173"/>
    </row>
    <row r="4" spans="1:17" s="985" customFormat="1" ht="24.95" customHeight="1">
      <c r="A4" s="196"/>
      <c r="B4" s="982"/>
      <c r="C4" s="982"/>
      <c r="D4" s="983" t="s">
        <v>470</v>
      </c>
      <c r="E4" s="984"/>
      <c r="F4" s="984"/>
      <c r="G4" s="984"/>
      <c r="H4" s="984"/>
      <c r="I4" s="984"/>
      <c r="J4" s="984"/>
      <c r="K4" s="984"/>
      <c r="L4" s="984"/>
      <c r="M4" s="984"/>
      <c r="N4" s="984"/>
      <c r="O4" s="984"/>
      <c r="P4" s="173"/>
    </row>
    <row r="5" spans="1:17" s="985" customFormat="1" ht="24.95" customHeight="1">
      <c r="A5" s="196"/>
      <c r="B5" s="982"/>
      <c r="C5" s="982"/>
      <c r="D5" s="986"/>
      <c r="E5" s="440" t="s">
        <v>564</v>
      </c>
      <c r="F5" s="440"/>
      <c r="G5" s="440" t="s">
        <v>565</v>
      </c>
      <c r="H5" s="982"/>
      <c r="I5" s="982"/>
      <c r="J5" s="982"/>
      <c r="K5" s="982"/>
      <c r="L5" s="982"/>
      <c r="M5" s="982"/>
      <c r="N5" s="982"/>
      <c r="O5" s="982"/>
      <c r="P5" s="173"/>
    </row>
    <row r="6" spans="1:17" s="985" customFormat="1" ht="23.25" customHeight="1">
      <c r="A6" s="196"/>
      <c r="B6" s="982"/>
      <c r="C6" s="982"/>
      <c r="D6" s="986"/>
      <c r="E6" s="986"/>
      <c r="F6" s="987"/>
      <c r="G6" s="986"/>
      <c r="H6" s="1600" t="s">
        <v>535</v>
      </c>
      <c r="I6" s="1612" t="s">
        <v>566</v>
      </c>
      <c r="J6" s="1612"/>
      <c r="K6" s="1612"/>
      <c r="L6" s="1612"/>
      <c r="M6" s="1612"/>
      <c r="N6" s="1612"/>
      <c r="O6" s="1612"/>
      <c r="P6" s="173"/>
    </row>
    <row r="7" spans="1:17" s="985" customFormat="1" ht="42.75" customHeight="1" thickBot="1">
      <c r="A7" s="196"/>
      <c r="B7" s="988"/>
      <c r="C7" s="988"/>
      <c r="D7" s="989"/>
      <c r="E7" s="989"/>
      <c r="F7" s="990" t="s">
        <v>567</v>
      </c>
      <c r="G7" s="989"/>
      <c r="H7" s="1611"/>
      <c r="I7" s="989"/>
      <c r="J7" s="990" t="s">
        <v>568</v>
      </c>
      <c r="K7" s="990" t="s">
        <v>569</v>
      </c>
      <c r="L7" s="990" t="s">
        <v>1155</v>
      </c>
      <c r="M7" s="990" t="s">
        <v>570</v>
      </c>
      <c r="N7" s="990" t="s">
        <v>571</v>
      </c>
      <c r="O7" s="990" t="s">
        <v>572</v>
      </c>
      <c r="P7" s="224"/>
    </row>
    <row r="8" spans="1:17" s="196" customFormat="1" ht="30" customHeight="1">
      <c r="B8" s="850" t="s">
        <v>246</v>
      </c>
      <c r="C8" s="851" t="s">
        <v>543</v>
      </c>
      <c r="D8" s="1262">
        <v>57375770.560879998</v>
      </c>
      <c r="E8" s="1262">
        <v>54623356.081819996</v>
      </c>
      <c r="F8" s="1262">
        <v>125629.6615</v>
      </c>
      <c r="G8" s="1262">
        <v>2752414.4790599998</v>
      </c>
      <c r="H8" s="1262">
        <v>1524812.63319</v>
      </c>
      <c r="I8" s="1262">
        <v>1227601.8458700001</v>
      </c>
      <c r="J8" s="1262">
        <v>125042.51304000001</v>
      </c>
      <c r="K8" s="1262">
        <v>133112.47219999999</v>
      </c>
      <c r="L8" s="1262">
        <v>280474.50406999997</v>
      </c>
      <c r="M8" s="1262">
        <v>538327.05955999997</v>
      </c>
      <c r="N8" s="1262">
        <v>81996.053769999999</v>
      </c>
      <c r="O8" s="1262">
        <v>68649.243230000007</v>
      </c>
    </row>
    <row r="9" spans="1:17" s="196" customFormat="1" ht="30" customHeight="1">
      <c r="B9" s="852" t="s">
        <v>248</v>
      </c>
      <c r="C9" s="853" t="s">
        <v>573</v>
      </c>
      <c r="D9" s="1263">
        <v>43832036.38803</v>
      </c>
      <c r="E9" s="1263">
        <v>41856101.012249999</v>
      </c>
      <c r="F9" s="1263">
        <v>85737.302219999998</v>
      </c>
      <c r="G9" s="1263">
        <v>1975935.3757800001</v>
      </c>
      <c r="H9" s="1263">
        <v>1202307.2778800002</v>
      </c>
      <c r="I9" s="1263">
        <v>773628.09789999994</v>
      </c>
      <c r="J9" s="1263">
        <v>57269.188870000005</v>
      </c>
      <c r="K9" s="1263">
        <v>49296.971320000004</v>
      </c>
      <c r="L9" s="1263">
        <v>150153.19314999998</v>
      </c>
      <c r="M9" s="1263">
        <v>402005.97686999995</v>
      </c>
      <c r="N9" s="1263">
        <v>63385.321289999993</v>
      </c>
      <c r="O9" s="1263">
        <v>51517.446400000008</v>
      </c>
    </row>
    <row r="10" spans="1:17" s="196" customFormat="1" ht="30" customHeight="1">
      <c r="B10" s="852" t="s">
        <v>472</v>
      </c>
      <c r="C10" s="853" t="s">
        <v>574</v>
      </c>
      <c r="D10" s="1263">
        <v>32458133.262419999</v>
      </c>
      <c r="E10" s="1263">
        <v>31182762.52561</v>
      </c>
      <c r="F10" s="1263">
        <v>76218.739629999996</v>
      </c>
      <c r="G10" s="1263">
        <v>1275370.7368100001</v>
      </c>
      <c r="H10" s="1263">
        <v>921160.27494000003</v>
      </c>
      <c r="I10" s="1263">
        <v>354210.46187</v>
      </c>
      <c r="J10" s="1263">
        <v>30945.93938</v>
      </c>
      <c r="K10" s="1263">
        <v>32912.362569999998</v>
      </c>
      <c r="L10" s="1263">
        <v>101642.81535999999</v>
      </c>
      <c r="M10" s="1263">
        <v>87456.624859999996</v>
      </c>
      <c r="N10" s="1263">
        <v>59443.285510000002</v>
      </c>
      <c r="O10" s="1263">
        <v>41809.43419</v>
      </c>
    </row>
    <row r="11" spans="1:17" s="196" customFormat="1" ht="30" customHeight="1">
      <c r="B11" s="852" t="s">
        <v>474</v>
      </c>
      <c r="C11" s="853" t="s">
        <v>575</v>
      </c>
      <c r="D11" s="1263">
        <v>8931477.2886199988</v>
      </c>
      <c r="E11" s="1263">
        <v>8676729.3473899998</v>
      </c>
      <c r="F11" s="1264"/>
      <c r="G11" s="1263">
        <v>254747.94123</v>
      </c>
      <c r="H11" s="1263">
        <v>207638.04803999999</v>
      </c>
      <c r="I11" s="1263">
        <v>47109.893189999995</v>
      </c>
      <c r="J11" s="1264"/>
      <c r="K11" s="1264"/>
      <c r="L11" s="1264"/>
      <c r="M11" s="1264"/>
      <c r="N11" s="1264"/>
      <c r="O11" s="1264"/>
    </row>
    <row r="12" spans="1:17" s="196" customFormat="1" ht="30" customHeight="1">
      <c r="B12" s="852" t="s">
        <v>476</v>
      </c>
      <c r="C12" s="853" t="s">
        <v>576</v>
      </c>
      <c r="D12" s="1263">
        <v>4681830.9246899998</v>
      </c>
      <c r="E12" s="1263">
        <v>4413706.0861099996</v>
      </c>
      <c r="F12" s="1264"/>
      <c r="G12" s="1263">
        <v>268124.83857999998</v>
      </c>
      <c r="H12" s="1263">
        <v>220814.03891</v>
      </c>
      <c r="I12" s="1263">
        <v>47310.79967</v>
      </c>
      <c r="J12" s="1264"/>
      <c r="K12" s="1264"/>
      <c r="L12" s="1264"/>
      <c r="M12" s="1264"/>
      <c r="N12" s="1264"/>
      <c r="O12" s="1264"/>
    </row>
    <row r="13" spans="1:17" s="196" customFormat="1" ht="30" customHeight="1">
      <c r="B13" s="852" t="s">
        <v>478</v>
      </c>
      <c r="C13" s="853" t="s">
        <v>577</v>
      </c>
      <c r="D13" s="1263">
        <v>2643534.2958699996</v>
      </c>
      <c r="E13" s="1263">
        <v>2388545.7961999997</v>
      </c>
      <c r="F13" s="1264"/>
      <c r="G13" s="1263">
        <v>254988.49966999999</v>
      </c>
      <c r="H13" s="1263">
        <v>137035.25998</v>
      </c>
      <c r="I13" s="1263">
        <v>117953.23969</v>
      </c>
      <c r="J13" s="1264"/>
      <c r="K13" s="1264"/>
      <c r="L13" s="1264"/>
      <c r="M13" s="1264"/>
      <c r="N13" s="1264"/>
      <c r="O13" s="1264"/>
    </row>
    <row r="14" spans="1:17" s="196" customFormat="1" ht="30" customHeight="1">
      <c r="B14" s="852" t="s">
        <v>480</v>
      </c>
      <c r="C14" s="854" t="s">
        <v>578</v>
      </c>
      <c r="D14" s="1263">
        <v>-1147045.4033300001</v>
      </c>
      <c r="E14" s="1263">
        <v>-277040.66943999997</v>
      </c>
      <c r="F14" s="1263">
        <v>-6476.4888899999987</v>
      </c>
      <c r="G14" s="1263">
        <v>-870004.73389000003</v>
      </c>
      <c r="H14" s="1263">
        <v>-438908.02036000002</v>
      </c>
      <c r="I14" s="1263">
        <v>-431096.71353000001</v>
      </c>
      <c r="J14" s="1263">
        <v>-23264.666710000001</v>
      </c>
      <c r="K14" s="1263">
        <v>-11988.996330000005</v>
      </c>
      <c r="L14" s="1263">
        <v>-57666.333639999997</v>
      </c>
      <c r="M14" s="1263">
        <v>-267816.16858999996</v>
      </c>
      <c r="N14" s="1263">
        <v>-36354.457980000007</v>
      </c>
      <c r="O14" s="1263">
        <v>-34006.090280000004</v>
      </c>
    </row>
    <row r="15" spans="1:17" s="196" customFormat="1" ht="30" customHeight="1">
      <c r="B15" s="852" t="s">
        <v>482</v>
      </c>
      <c r="C15" s="854" t="s">
        <v>579</v>
      </c>
      <c r="D15" s="1265"/>
      <c r="E15" s="1265"/>
      <c r="F15" s="1265"/>
      <c r="G15" s="1265"/>
      <c r="H15" s="1265"/>
      <c r="I15" s="1265"/>
      <c r="J15" s="1265"/>
      <c r="K15" s="1265"/>
      <c r="L15" s="1265"/>
      <c r="M15" s="1265"/>
      <c r="N15" s="1265"/>
      <c r="O15" s="1265"/>
    </row>
    <row r="16" spans="1:17" s="196" customFormat="1" ht="30" customHeight="1">
      <c r="B16" s="852" t="s">
        <v>484</v>
      </c>
      <c r="C16" s="853" t="s">
        <v>580</v>
      </c>
      <c r="D16" s="1266">
        <v>34019445.914009996</v>
      </c>
      <c r="E16" s="1266">
        <v>33075789.698589999</v>
      </c>
      <c r="F16" s="1266">
        <v>71909.356700000004</v>
      </c>
      <c r="G16" s="1266">
        <v>943656.21542000002</v>
      </c>
      <c r="H16" s="1266">
        <v>639557.67530999996</v>
      </c>
      <c r="I16" s="1266">
        <v>304098.54011000006</v>
      </c>
      <c r="J16" s="1267">
        <v>21407.879239999998</v>
      </c>
      <c r="K16" s="1267">
        <v>26936.377559999997</v>
      </c>
      <c r="L16" s="1267">
        <v>85809.930040000007</v>
      </c>
      <c r="M16" s="1267">
        <v>129104.58323</v>
      </c>
      <c r="N16" s="1267">
        <v>24753.675429999999</v>
      </c>
      <c r="O16" s="1267">
        <v>16086.09461</v>
      </c>
    </row>
    <row r="17" spans="2:15" s="196" customFormat="1" ht="30" customHeight="1">
      <c r="B17" s="852" t="s">
        <v>486</v>
      </c>
      <c r="C17" s="853" t="s">
        <v>581</v>
      </c>
      <c r="D17" s="1266">
        <v>31151031.776130002</v>
      </c>
      <c r="E17" s="1266">
        <v>30348390.271290001</v>
      </c>
      <c r="F17" s="1266">
        <v>71064.00181999999</v>
      </c>
      <c r="G17" s="1266">
        <v>802641.50483999995</v>
      </c>
      <c r="H17" s="1266">
        <v>590830.44701999996</v>
      </c>
      <c r="I17" s="1266">
        <v>211811.05782000002</v>
      </c>
      <c r="J17" s="1267">
        <v>20742.855079999998</v>
      </c>
      <c r="K17" s="1267">
        <v>26036.672549999999</v>
      </c>
      <c r="L17" s="1267">
        <v>78679.933080000003</v>
      </c>
      <c r="M17" s="1267">
        <v>46143.183549999994</v>
      </c>
      <c r="N17" s="1267">
        <v>24732.39313</v>
      </c>
      <c r="O17" s="1267">
        <v>15476.02043</v>
      </c>
    </row>
    <row r="18" spans="2:15" s="196" customFormat="1" ht="30" customHeight="1">
      <c r="B18" s="852" t="s">
        <v>487</v>
      </c>
      <c r="C18" s="853" t="s">
        <v>582</v>
      </c>
      <c r="D18" s="1266">
        <v>42753674.416129999</v>
      </c>
      <c r="E18" s="1266">
        <v>40273219.678449996</v>
      </c>
      <c r="F18" s="1266">
        <v>66824.826329999996</v>
      </c>
      <c r="G18" s="1266">
        <v>2480454.7376799998</v>
      </c>
      <c r="H18" s="1266">
        <v>1638560.6596300001</v>
      </c>
      <c r="I18" s="1266">
        <v>841894.07804999955</v>
      </c>
      <c r="J18" s="1267">
        <v>45207.430829999998</v>
      </c>
      <c r="K18" s="1267">
        <v>38775.02524999997</v>
      </c>
      <c r="L18" s="1267">
        <v>324034.82426999975</v>
      </c>
      <c r="M18" s="1267">
        <v>353231.3746499999</v>
      </c>
      <c r="N18" s="1267">
        <v>35606.885649999997</v>
      </c>
      <c r="O18" s="1267">
        <v>45038.537400000016</v>
      </c>
    </row>
    <row r="19" spans="2:15" s="196" customFormat="1" ht="30" customHeight="1">
      <c r="B19" s="852" t="s">
        <v>488</v>
      </c>
      <c r="C19" s="853" t="s">
        <v>581</v>
      </c>
      <c r="D19" s="1266">
        <v>37550824.870110005</v>
      </c>
      <c r="E19" s="1266">
        <v>35778990.586620003</v>
      </c>
      <c r="F19" s="1266">
        <v>64711.270420000015</v>
      </c>
      <c r="G19" s="1266">
        <v>1771834.2834900003</v>
      </c>
      <c r="H19" s="1266">
        <v>1423194.7334200002</v>
      </c>
      <c r="I19" s="1266">
        <v>348639.55007</v>
      </c>
      <c r="J19" s="1267">
        <v>42640.167139999976</v>
      </c>
      <c r="K19" s="1267">
        <v>36364.086740000028</v>
      </c>
      <c r="L19" s="1267">
        <v>110027.31479</v>
      </c>
      <c r="M19" s="1267">
        <v>84179.704389999955</v>
      </c>
      <c r="N19" s="1267">
        <v>35321.941830000011</v>
      </c>
      <c r="O19" s="1267">
        <v>40106.335179999995</v>
      </c>
    </row>
    <row r="20" spans="2:15" s="196" customFormat="1" ht="30" customHeight="1">
      <c r="B20" s="852" t="s">
        <v>489</v>
      </c>
      <c r="C20" s="854" t="s">
        <v>583</v>
      </c>
      <c r="D20" s="1266">
        <v>7657494.8499800004</v>
      </c>
      <c r="E20" s="1266">
        <v>7504477.4717399999</v>
      </c>
      <c r="F20" s="1266">
        <v>6559.0842599999996</v>
      </c>
      <c r="G20" s="1266">
        <v>153017.37823999999</v>
      </c>
      <c r="H20" s="1266">
        <v>118685.23295000001</v>
      </c>
      <c r="I20" s="1266">
        <v>34332.14529</v>
      </c>
      <c r="J20" s="1267">
        <v>12081.82425</v>
      </c>
      <c r="K20" s="1267">
        <v>9988.4837499999994</v>
      </c>
      <c r="L20" s="1267">
        <v>5894.62691</v>
      </c>
      <c r="M20" s="1267">
        <v>2942.94571</v>
      </c>
      <c r="N20" s="1267">
        <v>2206.9307799999997</v>
      </c>
      <c r="O20" s="1267">
        <v>1217.3338899999999</v>
      </c>
    </row>
    <row r="21" spans="2:15" s="196" customFormat="1" ht="30" customHeight="1" thickBot="1">
      <c r="B21" s="855" t="s">
        <v>490</v>
      </c>
      <c r="C21" s="856" t="s">
        <v>457</v>
      </c>
      <c r="D21" s="1268">
        <v>0</v>
      </c>
      <c r="E21" s="1268">
        <v>0</v>
      </c>
      <c r="F21" s="1268">
        <v>0</v>
      </c>
      <c r="G21" s="1268">
        <v>0</v>
      </c>
      <c r="H21" s="1268">
        <v>0</v>
      </c>
      <c r="I21" s="1268">
        <v>0</v>
      </c>
      <c r="J21" s="1269">
        <v>0</v>
      </c>
      <c r="K21" s="1269">
        <v>0</v>
      </c>
      <c r="L21" s="1269">
        <v>0</v>
      </c>
      <c r="M21" s="1269">
        <v>0</v>
      </c>
      <c r="N21" s="1269">
        <v>0</v>
      </c>
      <c r="O21" s="1269">
        <v>0</v>
      </c>
    </row>
    <row r="22" spans="2:15" s="143" customFormat="1" ht="12.75"/>
    <row r="23" spans="2:15" s="143" customFormat="1" ht="12.75"/>
  </sheetData>
  <mergeCells count="2">
    <mergeCell ref="H6:H7"/>
    <mergeCell ref="I6:O6"/>
  </mergeCells>
  <hyperlinks>
    <hyperlink ref="Q1" location="Índice!A1" display="Voltar ao Índice" xr:uid="{118DB658-3D56-43B9-B994-75B62A4429CF}"/>
  </hyperlinks>
  <pageMargins left="0.70866141732283472" right="0.70866141732283472" top="0.74803149606299213" bottom="0.74803149606299213" header="0.31496062992125984" footer="0.31496062992125984"/>
  <pageSetup paperSize="9" scale="75" orientation="landscape" r:id="rId1"/>
  <headerFooter>
    <oddHeader>&amp;CPT
Anexo XV</oddHeader>
    <oddFooter>&amp;C&amp;P</oddFooter>
  </headerFooter>
  <ignoredErrors>
    <ignoredError sqref="B8:C21" numberStoredAsText="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0E4A7-CFDD-458C-8FB1-24BB0379DF1C}">
  <dimension ref="B1:H67"/>
  <sheetViews>
    <sheetView showGridLines="0" zoomScale="90" zoomScaleNormal="90" zoomScalePageLayoutView="80" workbookViewId="0">
      <selection activeCell="J2" sqref="J2"/>
    </sheetView>
  </sheetViews>
  <sheetFormatPr defaultColWidth="8.7109375" defaultRowHeight="14.25"/>
  <cols>
    <col min="1" max="2" width="4.7109375" style="5" customWidth="1"/>
    <col min="3" max="3" width="26.42578125" style="5" customWidth="1"/>
    <col min="4" max="4" width="15" style="5" customWidth="1"/>
    <col min="5" max="6" width="29.28515625" style="5" customWidth="1"/>
    <col min="7" max="7" width="4.7109375" style="5" customWidth="1"/>
    <col min="8" max="8" width="14.85546875" style="5" customWidth="1"/>
    <col min="9" max="16384" width="8.7109375" style="5"/>
  </cols>
  <sheetData>
    <row r="1" spans="2:8" ht="18.75">
      <c r="B1" s="3" t="s">
        <v>450</v>
      </c>
      <c r="H1" s="63"/>
    </row>
    <row r="2" spans="2:8" ht="15">
      <c r="B2" s="1614" t="s">
        <v>1098</v>
      </c>
      <c r="C2" s="1614"/>
      <c r="D2" s="13"/>
      <c r="E2" s="13"/>
      <c r="F2" s="13"/>
      <c r="H2" s="76" t="s">
        <v>917</v>
      </c>
    </row>
    <row r="3" spans="2:8" s="174" customFormat="1" ht="20.100000000000001" customHeight="1">
      <c r="B3" s="1613"/>
      <c r="C3" s="1613"/>
      <c r="E3" s="434" t="s">
        <v>4</v>
      </c>
      <c r="F3" s="434" t="s">
        <v>5</v>
      </c>
      <c r="G3" s="433"/>
    </row>
    <row r="4" spans="2:8" s="174" customFormat="1" ht="20.100000000000001" customHeight="1">
      <c r="B4" s="1613"/>
      <c r="C4" s="1613"/>
      <c r="E4" s="1547" t="s">
        <v>584</v>
      </c>
      <c r="F4" s="1547"/>
      <c r="G4" s="433"/>
    </row>
    <row r="5" spans="2:8" s="174" customFormat="1" ht="20.100000000000001" customHeight="1">
      <c r="B5" s="1613"/>
      <c r="C5" s="1613"/>
      <c r="D5" s="286"/>
      <c r="E5" s="1546"/>
      <c r="F5" s="1546"/>
      <c r="G5" s="433"/>
    </row>
    <row r="6" spans="2:8" s="174" customFormat="1" ht="20.100000000000001" customHeight="1" thickBot="1">
      <c r="B6" s="1613"/>
      <c r="C6" s="1613"/>
      <c r="D6" s="286"/>
      <c r="E6" s="291" t="s">
        <v>585</v>
      </c>
      <c r="F6" s="291" t="s">
        <v>586</v>
      </c>
      <c r="G6" s="433"/>
    </row>
    <row r="7" spans="2:8" s="174" customFormat="1" ht="20.100000000000001" customHeight="1">
      <c r="B7" s="857" t="s">
        <v>246</v>
      </c>
      <c r="C7" s="1617" t="s">
        <v>587</v>
      </c>
      <c r="D7" s="1617"/>
      <c r="E7" s="1270"/>
      <c r="F7" s="1270"/>
      <c r="G7" s="433"/>
    </row>
    <row r="8" spans="2:8" s="174" customFormat="1" ht="20.100000000000001" customHeight="1">
      <c r="B8" s="626" t="s">
        <v>248</v>
      </c>
      <c r="C8" s="1618" t="s">
        <v>588</v>
      </c>
      <c r="D8" s="1618"/>
      <c r="E8" s="876">
        <v>917986.27934999997</v>
      </c>
      <c r="F8" s="876">
        <v>-164487.10558</v>
      </c>
      <c r="G8" s="433"/>
    </row>
    <row r="9" spans="2:8" s="174" customFormat="1" ht="20.100000000000001" customHeight="1">
      <c r="B9" s="626" t="s">
        <v>472</v>
      </c>
      <c r="C9" s="1619" t="s">
        <v>589</v>
      </c>
      <c r="D9" s="1619"/>
      <c r="E9" s="876">
        <v>123722.79673999999</v>
      </c>
      <c r="F9" s="876">
        <v>-8084.1456600000001</v>
      </c>
      <c r="G9" s="433"/>
    </row>
    <row r="10" spans="2:8" s="174" customFormat="1" ht="20.100000000000001" customHeight="1">
      <c r="B10" s="626" t="s">
        <v>474</v>
      </c>
      <c r="C10" s="1619" t="s">
        <v>590</v>
      </c>
      <c r="D10" s="1619"/>
      <c r="E10" s="876">
        <v>506360.80241</v>
      </c>
      <c r="F10" s="876">
        <v>-119135.65111000001</v>
      </c>
      <c r="G10" s="433"/>
    </row>
    <row r="11" spans="2:8" s="174" customFormat="1" ht="20.100000000000001" customHeight="1">
      <c r="B11" s="626" t="s">
        <v>476</v>
      </c>
      <c r="C11" s="1619" t="s">
        <v>591</v>
      </c>
      <c r="D11" s="1619"/>
      <c r="E11" s="876">
        <v>6448.5911900000001</v>
      </c>
      <c r="F11" s="876">
        <v>-2232.9677999999999</v>
      </c>
      <c r="G11" s="433"/>
    </row>
    <row r="12" spans="2:8" s="174" customFormat="1" ht="20.100000000000001" customHeight="1">
      <c r="B12" s="626" t="s">
        <v>478</v>
      </c>
      <c r="C12" s="1619" t="s">
        <v>592</v>
      </c>
      <c r="D12" s="1619"/>
      <c r="E12" s="876">
        <v>279698.54337000003</v>
      </c>
      <c r="F12" s="876">
        <v>-34545.865189999997</v>
      </c>
      <c r="G12" s="433"/>
    </row>
    <row r="13" spans="2:8" s="174" customFormat="1" ht="20.100000000000001" customHeight="1">
      <c r="B13" s="628" t="s">
        <v>480</v>
      </c>
      <c r="C13" s="1615" t="s">
        <v>593</v>
      </c>
      <c r="D13" s="1615"/>
      <c r="E13" s="877">
        <v>1755.5456399999998</v>
      </c>
      <c r="F13" s="877">
        <v>-488.47582</v>
      </c>
      <c r="G13" s="433"/>
    </row>
    <row r="14" spans="2:8" s="174" customFormat="1" ht="20.100000000000001" customHeight="1" thickBot="1">
      <c r="B14" s="838" t="s">
        <v>482</v>
      </c>
      <c r="C14" s="1616" t="s">
        <v>40</v>
      </c>
      <c r="D14" s="1616"/>
      <c r="E14" s="1075">
        <v>917986.27934999997</v>
      </c>
      <c r="F14" s="1075">
        <v>-164487.10558</v>
      </c>
      <c r="G14" s="433"/>
    </row>
    <row r="15" spans="2:8">
      <c r="B15" s="196"/>
      <c r="C15" s="196"/>
      <c r="D15" s="196"/>
      <c r="E15" s="196"/>
      <c r="F15" s="196"/>
    </row>
    <row r="67" spans="4:4">
      <c r="D67" s="5">
        <v>47</v>
      </c>
    </row>
  </sheetData>
  <mergeCells count="14">
    <mergeCell ref="C13:D13"/>
    <mergeCell ref="C14:D14"/>
    <mergeCell ref="C7:D7"/>
    <mergeCell ref="C8:D8"/>
    <mergeCell ref="C9:D9"/>
    <mergeCell ref="C10:D10"/>
    <mergeCell ref="C11:D11"/>
    <mergeCell ref="C12:D12"/>
    <mergeCell ref="B6:C6"/>
    <mergeCell ref="B2:C2"/>
    <mergeCell ref="B3:C3"/>
    <mergeCell ref="B4:C4"/>
    <mergeCell ref="E4:F5"/>
    <mergeCell ref="B5:C5"/>
  </mergeCells>
  <hyperlinks>
    <hyperlink ref="H2" location="Índice!A1" display="Voltar ao Índice" xr:uid="{1FA98A2C-9039-478B-9887-5C24BE371D9B}"/>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7:D1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D999B-88E6-49FE-802B-D2A588BD29E3}">
  <dimension ref="B1:H44"/>
  <sheetViews>
    <sheetView showGridLines="0" zoomScale="90" zoomScaleNormal="90" zoomScalePageLayoutView="80" workbookViewId="0">
      <selection activeCell="J2" sqref="J2"/>
    </sheetView>
  </sheetViews>
  <sheetFormatPr defaultColWidth="9.28515625" defaultRowHeight="12.75"/>
  <cols>
    <col min="1" max="1" width="4.7109375" style="2" customWidth="1"/>
    <col min="2" max="2" width="7.7109375" style="2" customWidth="1"/>
    <col min="3" max="3" width="56" style="2" customWidth="1"/>
    <col min="4" max="6" width="20.140625" style="2" customWidth="1"/>
    <col min="7" max="7" width="9.28515625" style="2" customWidth="1"/>
    <col min="8" max="8" width="16" style="2" customWidth="1"/>
    <col min="9" max="16384" width="9.28515625" style="2"/>
  </cols>
  <sheetData>
    <row r="1" spans="2:8" ht="23.45" customHeight="1">
      <c r="B1" s="3" t="s">
        <v>0</v>
      </c>
      <c r="H1" s="76" t="s">
        <v>917</v>
      </c>
    </row>
    <row r="2" spans="2:8" ht="14.25">
      <c r="B2" s="172" t="s">
        <v>1098</v>
      </c>
      <c r="C2" s="224"/>
      <c r="D2" s="224"/>
      <c r="E2" s="224"/>
      <c r="F2" s="224"/>
    </row>
    <row r="3" spans="2:8" ht="24">
      <c r="B3" s="1518"/>
      <c r="C3" s="1518"/>
      <c r="D3" s="1520" t="s">
        <v>2</v>
      </c>
      <c r="E3" s="1520"/>
      <c r="F3" s="1121" t="s">
        <v>3</v>
      </c>
    </row>
    <row r="4" spans="2:8">
      <c r="B4" s="1518"/>
      <c r="C4" s="1518"/>
      <c r="D4" s="226" t="s">
        <v>4</v>
      </c>
      <c r="E4" s="226" t="s">
        <v>5</v>
      </c>
      <c r="F4" s="226" t="s">
        <v>6</v>
      </c>
    </row>
    <row r="5" spans="2:8" ht="24.95" customHeight="1" thickBot="1">
      <c r="B5" s="1519"/>
      <c r="C5" s="1519"/>
      <c r="D5" s="227" t="s">
        <v>1969</v>
      </c>
      <c r="E5" s="795" t="s">
        <v>1970</v>
      </c>
      <c r="F5" s="227" t="s">
        <v>1969</v>
      </c>
    </row>
    <row r="6" spans="2:8" ht="20.100000000000001" customHeight="1">
      <c r="B6" s="812">
        <v>1</v>
      </c>
      <c r="C6" s="807" t="s">
        <v>7</v>
      </c>
      <c r="D6" s="1111">
        <v>39238316.190659992</v>
      </c>
      <c r="E6" s="1111">
        <v>39736961.857239999</v>
      </c>
      <c r="F6" s="1111">
        <f>D6*0.08</f>
        <v>3139065.2952527995</v>
      </c>
    </row>
    <row r="7" spans="2:8" ht="20.100000000000001" customHeight="1">
      <c r="B7" s="814">
        <v>2</v>
      </c>
      <c r="C7" s="808" t="s">
        <v>8</v>
      </c>
      <c r="D7" s="1112">
        <v>13158086.52602</v>
      </c>
      <c r="E7" s="1112">
        <v>13185820.30036</v>
      </c>
      <c r="F7" s="1112">
        <f t="shared" ref="F7:F17" si="0">D7*0.08</f>
        <v>1052646.9220815999</v>
      </c>
    </row>
    <row r="8" spans="2:8" ht="20.100000000000001" customHeight="1">
      <c r="B8" s="814">
        <v>3</v>
      </c>
      <c r="C8" s="808" t="s">
        <v>9</v>
      </c>
      <c r="D8" s="1112">
        <v>775443.76486</v>
      </c>
      <c r="E8" s="1112">
        <v>830877.93200999999</v>
      </c>
      <c r="F8" s="1112">
        <f t="shared" si="0"/>
        <v>62035.501188800001</v>
      </c>
    </row>
    <row r="9" spans="2:8" ht="20.100000000000001" customHeight="1">
      <c r="B9" s="814">
        <v>4</v>
      </c>
      <c r="C9" s="808" t="s">
        <v>10</v>
      </c>
      <c r="D9" s="1112">
        <v>775443.76486</v>
      </c>
      <c r="E9" s="1112">
        <v>830877.93200999999</v>
      </c>
      <c r="F9" s="1112">
        <f t="shared" si="0"/>
        <v>62035.501188800001</v>
      </c>
    </row>
    <row r="10" spans="2:8" ht="20.100000000000001" customHeight="1">
      <c r="B10" s="814" t="s">
        <v>11</v>
      </c>
      <c r="C10" s="808" t="s">
        <v>12</v>
      </c>
      <c r="D10" s="1112">
        <v>1860325.26975</v>
      </c>
      <c r="E10" s="1112">
        <v>1912091.5245300001</v>
      </c>
      <c r="F10" s="1112">
        <f t="shared" si="0"/>
        <v>148826.02158</v>
      </c>
    </row>
    <row r="11" spans="2:8" ht="20.100000000000001" customHeight="1">
      <c r="B11" s="814">
        <v>5</v>
      </c>
      <c r="C11" s="808" t="s">
        <v>13</v>
      </c>
      <c r="D11" s="1112">
        <v>16360122.506340001</v>
      </c>
      <c r="E11" s="1112">
        <v>16552339.443229999</v>
      </c>
      <c r="F11" s="1112">
        <f t="shared" si="0"/>
        <v>1308809.8005072002</v>
      </c>
    </row>
    <row r="12" spans="2:8" ht="20.100000000000001" customHeight="1">
      <c r="B12" s="814">
        <v>6</v>
      </c>
      <c r="C12" s="1113" t="s">
        <v>14</v>
      </c>
      <c r="D12" s="1114">
        <v>292651.86614</v>
      </c>
      <c r="E12" s="1114">
        <v>474608.37404000002</v>
      </c>
      <c r="F12" s="1114">
        <f t="shared" si="0"/>
        <v>23412.149291199999</v>
      </c>
    </row>
    <row r="13" spans="2:8" ht="20.100000000000001" customHeight="1">
      <c r="B13" s="814">
        <v>7</v>
      </c>
      <c r="C13" s="808" t="s">
        <v>8</v>
      </c>
      <c r="D13" s="1112">
        <v>234364.54843999998</v>
      </c>
      <c r="E13" s="1112">
        <v>350125.72895999998</v>
      </c>
      <c r="F13" s="1112">
        <f t="shared" si="0"/>
        <v>18749.1638752</v>
      </c>
    </row>
    <row r="14" spans="2:8" ht="20.100000000000001" customHeight="1">
      <c r="B14" s="814">
        <v>8</v>
      </c>
      <c r="C14" s="808" t="s">
        <v>15</v>
      </c>
      <c r="D14" s="1112"/>
      <c r="E14" s="871"/>
      <c r="F14" s="1112"/>
    </row>
    <row r="15" spans="2:8" ht="20.100000000000001" customHeight="1">
      <c r="B15" s="814" t="s">
        <v>16</v>
      </c>
      <c r="C15" s="808" t="s">
        <v>17</v>
      </c>
      <c r="D15" s="1112">
        <v>6861.7639200000003</v>
      </c>
      <c r="E15" s="1112">
        <v>7644.2282000000005</v>
      </c>
      <c r="F15" s="1112">
        <f t="shared" si="0"/>
        <v>548.94111359999999</v>
      </c>
    </row>
    <row r="16" spans="2:8" ht="20.100000000000001" customHeight="1">
      <c r="B16" s="814" t="s">
        <v>18</v>
      </c>
      <c r="C16" s="808" t="s">
        <v>19</v>
      </c>
      <c r="D16" s="1112">
        <v>51425.553780000002</v>
      </c>
      <c r="E16" s="1112">
        <v>116664.46868000001</v>
      </c>
      <c r="F16" s="1112">
        <f t="shared" si="0"/>
        <v>4114.0443024000006</v>
      </c>
    </row>
    <row r="17" spans="2:6" ht="20.100000000000001" customHeight="1">
      <c r="B17" s="814">
        <v>9</v>
      </c>
      <c r="C17" s="808" t="s">
        <v>20</v>
      </c>
      <c r="D17" s="1112">
        <f>D12-D13-D14-D15-D16</f>
        <v>0</v>
      </c>
      <c r="E17" s="1112">
        <v>173.94820000004256</v>
      </c>
      <c r="F17" s="1112">
        <f t="shared" si="0"/>
        <v>0</v>
      </c>
    </row>
    <row r="18" spans="2:6" ht="20.100000000000001" customHeight="1">
      <c r="B18" s="814">
        <v>10</v>
      </c>
      <c r="C18" s="1068" t="s">
        <v>21</v>
      </c>
      <c r="D18" s="1115"/>
      <c r="E18" s="1115"/>
      <c r="F18" s="1115"/>
    </row>
    <row r="19" spans="2:6" ht="20.100000000000001" customHeight="1">
      <c r="B19" s="814">
        <v>11</v>
      </c>
      <c r="C19" s="1068" t="s">
        <v>21</v>
      </c>
      <c r="D19" s="1115"/>
      <c r="E19" s="1115"/>
      <c r="F19" s="1115"/>
    </row>
    <row r="20" spans="2:6" ht="20.100000000000001" customHeight="1">
      <c r="B20" s="814">
        <v>12</v>
      </c>
      <c r="C20" s="1068" t="s">
        <v>21</v>
      </c>
      <c r="D20" s="1115"/>
      <c r="E20" s="1115"/>
      <c r="F20" s="1115"/>
    </row>
    <row r="21" spans="2:6" ht="20.100000000000001" customHeight="1">
      <c r="B21" s="814">
        <v>13</v>
      </c>
      <c r="C21" s="1068" t="s">
        <v>21</v>
      </c>
      <c r="D21" s="1115"/>
      <c r="E21" s="1115"/>
      <c r="F21" s="1115"/>
    </row>
    <row r="22" spans="2:6" ht="20.100000000000001" customHeight="1">
      <c r="B22" s="814">
        <v>14</v>
      </c>
      <c r="C22" s="1068" t="s">
        <v>21</v>
      </c>
      <c r="D22" s="1115"/>
      <c r="E22" s="1115"/>
      <c r="F22" s="1115"/>
    </row>
    <row r="23" spans="2:6" ht="20.100000000000001" customHeight="1">
      <c r="B23" s="814">
        <v>15</v>
      </c>
      <c r="C23" s="1113" t="s">
        <v>22</v>
      </c>
      <c r="D23" s="1112">
        <v>0</v>
      </c>
      <c r="E23" s="1116">
        <v>0</v>
      </c>
      <c r="F23" s="1112">
        <f t="shared" ref="F23:F37" si="1">D23*0.08</f>
        <v>0</v>
      </c>
    </row>
    <row r="24" spans="2:6" ht="30" customHeight="1">
      <c r="B24" s="814">
        <v>16</v>
      </c>
      <c r="C24" s="1113" t="s">
        <v>23</v>
      </c>
      <c r="D24" s="1112">
        <v>330786.21100000001</v>
      </c>
      <c r="E24" s="1112">
        <v>363074.05247000005</v>
      </c>
      <c r="F24" s="1112">
        <f t="shared" si="1"/>
        <v>26462.89688</v>
      </c>
    </row>
    <row r="25" spans="2:6" ht="20.100000000000001" customHeight="1">
      <c r="B25" s="814">
        <v>17</v>
      </c>
      <c r="C25" s="808" t="s">
        <v>24</v>
      </c>
      <c r="D25" s="1112">
        <v>329529.96100000001</v>
      </c>
      <c r="E25" s="1112">
        <v>361817.80247000005</v>
      </c>
      <c r="F25" s="1112">
        <f t="shared" si="1"/>
        <v>26362.39688</v>
      </c>
    </row>
    <row r="26" spans="2:6" ht="20.100000000000001" customHeight="1">
      <c r="B26" s="814">
        <v>18</v>
      </c>
      <c r="C26" s="808" t="s">
        <v>25</v>
      </c>
      <c r="D26" s="1112">
        <v>1256.25</v>
      </c>
      <c r="E26" s="1112">
        <v>1256.25</v>
      </c>
      <c r="F26" s="1112">
        <f t="shared" si="1"/>
        <v>100.5</v>
      </c>
    </row>
    <row r="27" spans="2:6" ht="20.100000000000001" customHeight="1">
      <c r="B27" s="814">
        <v>19</v>
      </c>
      <c r="C27" s="808" t="s">
        <v>26</v>
      </c>
      <c r="D27" s="871"/>
      <c r="E27" s="871"/>
      <c r="F27" s="1112"/>
    </row>
    <row r="28" spans="2:6" ht="20.100000000000001" customHeight="1">
      <c r="B28" s="814" t="s">
        <v>27</v>
      </c>
      <c r="C28" s="808" t="s">
        <v>28</v>
      </c>
      <c r="D28" s="871"/>
      <c r="E28" s="871"/>
      <c r="F28" s="1112"/>
    </row>
    <row r="29" spans="2:6" ht="20.100000000000001" customHeight="1">
      <c r="B29" s="814">
        <v>20</v>
      </c>
      <c r="C29" s="1113" t="s">
        <v>29</v>
      </c>
      <c r="D29" s="1114">
        <v>1947366.01196</v>
      </c>
      <c r="E29" s="1114">
        <v>2789805.3015300003</v>
      </c>
      <c r="F29" s="1112">
        <f t="shared" si="1"/>
        <v>155789.28095680001</v>
      </c>
    </row>
    <row r="30" spans="2:6" ht="20.100000000000001" customHeight="1">
      <c r="B30" s="814">
        <v>21</v>
      </c>
      <c r="C30" s="808" t="s">
        <v>8</v>
      </c>
      <c r="D30" s="1112">
        <v>1637116.8516099998</v>
      </c>
      <c r="E30" s="1112">
        <v>1697009.4421700002</v>
      </c>
      <c r="F30" s="1112">
        <f t="shared" si="1"/>
        <v>130969.34812879999</v>
      </c>
    </row>
    <row r="31" spans="2:6" ht="20.100000000000001" customHeight="1">
      <c r="B31" s="814">
        <v>22</v>
      </c>
      <c r="C31" s="808" t="s">
        <v>30</v>
      </c>
      <c r="D31" s="1112">
        <v>310249.16036000004</v>
      </c>
      <c r="E31" s="1112">
        <v>1092795.8593499998</v>
      </c>
      <c r="F31" s="1112">
        <f t="shared" si="1"/>
        <v>24819.932828800003</v>
      </c>
    </row>
    <row r="32" spans="2:6" ht="20.100000000000001" customHeight="1">
      <c r="B32" s="814" t="s">
        <v>31</v>
      </c>
      <c r="C32" s="1113" t="s">
        <v>32</v>
      </c>
      <c r="D32" s="1112"/>
      <c r="E32" s="871"/>
      <c r="F32" s="1112"/>
    </row>
    <row r="33" spans="2:6" ht="20.100000000000001" customHeight="1">
      <c r="B33" s="814">
        <v>23</v>
      </c>
      <c r="C33" s="1113" t="s">
        <v>33</v>
      </c>
      <c r="D33" s="1114">
        <v>4123408.7726599998</v>
      </c>
      <c r="E33" s="1114">
        <v>4014373.8361599999</v>
      </c>
      <c r="F33" s="1112">
        <f t="shared" si="1"/>
        <v>329872.70181279996</v>
      </c>
    </row>
    <row r="34" spans="2:6" ht="20.100000000000001" customHeight="1">
      <c r="B34" s="814" t="s">
        <v>34</v>
      </c>
      <c r="C34" s="808" t="s">
        <v>35</v>
      </c>
      <c r="D34" s="1112"/>
      <c r="E34" s="1117"/>
      <c r="F34" s="1112"/>
    </row>
    <row r="35" spans="2:6" ht="20.100000000000001" customHeight="1">
      <c r="B35" s="814" t="s">
        <v>36</v>
      </c>
      <c r="C35" s="808" t="s">
        <v>8</v>
      </c>
      <c r="D35" s="1112">
        <v>4123408.7726599998</v>
      </c>
      <c r="E35" s="1112">
        <v>4014373.8361599999</v>
      </c>
      <c r="F35" s="1112">
        <f t="shared" si="1"/>
        <v>329872.70181279996</v>
      </c>
    </row>
    <row r="36" spans="2:6" ht="20.100000000000001" customHeight="1">
      <c r="B36" s="814" t="s">
        <v>37</v>
      </c>
      <c r="C36" s="808" t="s">
        <v>38</v>
      </c>
      <c r="D36" s="1112"/>
      <c r="E36" s="871"/>
      <c r="F36" s="1112"/>
    </row>
    <row r="37" spans="2:6" ht="20.100000000000001" customHeight="1">
      <c r="B37" s="814">
        <v>24</v>
      </c>
      <c r="C37" s="808" t="s">
        <v>39</v>
      </c>
      <c r="D37" s="1112">
        <v>2072913.4465999999</v>
      </c>
      <c r="E37" s="1118">
        <v>2120388.9402999999</v>
      </c>
      <c r="F37" s="1112">
        <f t="shared" si="1"/>
        <v>165833.075728</v>
      </c>
    </row>
    <row r="38" spans="2:6" ht="20.100000000000001" customHeight="1">
      <c r="B38" s="814">
        <v>25</v>
      </c>
      <c r="C38" s="1068" t="s">
        <v>21</v>
      </c>
      <c r="D38" s="1115"/>
      <c r="E38" s="1115"/>
      <c r="F38" s="1115"/>
    </row>
    <row r="39" spans="2:6" ht="20.100000000000001" customHeight="1">
      <c r="B39" s="814">
        <v>26</v>
      </c>
      <c r="C39" s="1068" t="s">
        <v>21</v>
      </c>
      <c r="D39" s="1115"/>
      <c r="E39" s="1115"/>
      <c r="F39" s="1115"/>
    </row>
    <row r="40" spans="2:6" ht="20.100000000000001" customHeight="1">
      <c r="B40" s="814">
        <v>27</v>
      </c>
      <c r="C40" s="1068" t="s">
        <v>21</v>
      </c>
      <c r="D40" s="1115"/>
      <c r="E40" s="1115"/>
      <c r="F40" s="1115"/>
    </row>
    <row r="41" spans="2:6" ht="20.100000000000001" customHeight="1">
      <c r="B41" s="814">
        <v>28</v>
      </c>
      <c r="C41" s="1068" t="s">
        <v>21</v>
      </c>
      <c r="D41" s="1115"/>
      <c r="E41" s="1115"/>
      <c r="F41" s="1115"/>
    </row>
    <row r="42" spans="2:6" ht="20.100000000000001" customHeight="1" thickBot="1">
      <c r="B42" s="1119">
        <v>29</v>
      </c>
      <c r="C42" s="810" t="s">
        <v>40</v>
      </c>
      <c r="D42" s="1120">
        <f>D6+D12+D24+D29+D32+D33</f>
        <v>45932529.052419998</v>
      </c>
      <c r="E42" s="1120">
        <v>47378823.421439998</v>
      </c>
      <c r="F42" s="1120">
        <f t="shared" ref="F42" si="2">D42*0.08</f>
        <v>3674602.3241936001</v>
      </c>
    </row>
    <row r="44" spans="2:6">
      <c r="D44" s="230"/>
      <c r="E44" s="230"/>
      <c r="F44" s="230"/>
    </row>
  </sheetData>
  <mergeCells count="2">
    <mergeCell ref="B3:C5"/>
    <mergeCell ref="D3:E3"/>
  </mergeCells>
  <hyperlinks>
    <hyperlink ref="H1" location="Índice!A1" display="Voltar ao Índice" xr:uid="{AAD616B2-EBA8-4219-89A6-08A176D49FFB}"/>
  </hyperlinks>
  <pageMargins left="0.7" right="0.7" top="0.75" bottom="0.75" header="0.3" footer="0.3"/>
  <pageSetup paperSize="9" orientation="landscape" r:id="rId1"/>
  <headerFooter>
    <oddHeader>&amp;CPT
Anexo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5581A-ABF0-4DA7-B2A0-C8C37877B27E}">
  <sheetPr>
    <pageSetUpPr fitToPage="1"/>
  </sheetPr>
  <dimension ref="B1:Q15"/>
  <sheetViews>
    <sheetView showGridLines="0" zoomScale="90" zoomScaleNormal="90" zoomScalePageLayoutView="80" workbookViewId="0">
      <selection activeCell="J2" sqref="J2"/>
    </sheetView>
  </sheetViews>
  <sheetFormatPr defaultColWidth="8.7109375" defaultRowHeight="14.25"/>
  <cols>
    <col min="1" max="1" width="4.7109375" style="5" customWidth="1"/>
    <col min="2" max="2" width="8.7109375" style="5"/>
    <col min="3" max="3" width="37.5703125" style="5" customWidth="1"/>
    <col min="4" max="5" width="14.5703125" style="5" customWidth="1"/>
    <col min="6" max="6" width="15.140625" style="5" customWidth="1"/>
    <col min="7" max="7" width="14.5703125" style="5" customWidth="1"/>
    <col min="8" max="8" width="16.140625" style="5" customWidth="1"/>
    <col min="9" max="15" width="14.5703125" style="5" customWidth="1"/>
    <col min="16" max="16" width="4.7109375" style="5" customWidth="1"/>
    <col min="17" max="17" width="14.28515625" style="5" customWidth="1"/>
    <col min="18" max="16384" width="8.7109375" style="5"/>
  </cols>
  <sheetData>
    <row r="1" spans="2:17" ht="18.75">
      <c r="B1" s="3" t="s">
        <v>451</v>
      </c>
      <c r="Q1" s="63"/>
    </row>
    <row r="2" spans="2:17" ht="15">
      <c r="B2" s="172" t="s">
        <v>1098</v>
      </c>
      <c r="C2" s="142"/>
      <c r="D2" s="142"/>
      <c r="E2" s="1606"/>
      <c r="F2" s="1606"/>
      <c r="G2" s="1606"/>
      <c r="H2" s="1606"/>
      <c r="I2" s="1606"/>
      <c r="J2" s="1606"/>
      <c r="K2" s="1606"/>
      <c r="L2" s="1606"/>
      <c r="M2" s="1606"/>
      <c r="N2" s="1606"/>
      <c r="O2" s="142"/>
      <c r="Q2" s="76" t="s">
        <v>917</v>
      </c>
    </row>
    <row r="3" spans="2:17" ht="15">
      <c r="C3" s="142"/>
      <c r="D3" s="142"/>
      <c r="E3" s="142"/>
      <c r="F3" s="142"/>
      <c r="G3" s="142"/>
      <c r="H3" s="142"/>
      <c r="I3" s="142"/>
      <c r="J3" s="142"/>
      <c r="K3" s="142"/>
      <c r="L3" s="142"/>
      <c r="M3" s="142"/>
      <c r="N3" s="142"/>
      <c r="O3" s="142"/>
      <c r="Q3" s="4"/>
    </row>
    <row r="4" spans="2:17" s="277" customFormat="1" ht="20.100000000000001" customHeight="1">
      <c r="B4" s="405"/>
      <c r="C4" s="405"/>
      <c r="D4" s="284" t="s">
        <v>4</v>
      </c>
      <c r="E4" s="274" t="s">
        <v>5</v>
      </c>
      <c r="F4" s="284" t="s">
        <v>6</v>
      </c>
      <c r="G4" s="274" t="s">
        <v>41</v>
      </c>
      <c r="H4" s="284" t="s">
        <v>42</v>
      </c>
      <c r="I4" s="284" t="s">
        <v>96</v>
      </c>
      <c r="J4" s="284" t="s">
        <v>97</v>
      </c>
      <c r="K4" s="284" t="s">
        <v>98</v>
      </c>
      <c r="L4" s="284" t="s">
        <v>226</v>
      </c>
      <c r="M4" s="284" t="s">
        <v>227</v>
      </c>
      <c r="N4" s="284" t="s">
        <v>228</v>
      </c>
      <c r="O4" s="284" t="s">
        <v>229</v>
      </c>
    </row>
    <row r="5" spans="2:17" s="277" customFormat="1" ht="24.95" customHeight="1">
      <c r="D5" s="1562" t="s">
        <v>594</v>
      </c>
      <c r="E5" s="1562"/>
      <c r="F5" s="1620" t="s">
        <v>595</v>
      </c>
      <c r="G5" s="1620"/>
      <c r="H5" s="1620"/>
      <c r="I5" s="1620"/>
      <c r="J5" s="435"/>
      <c r="K5" s="435"/>
      <c r="L5" s="435"/>
      <c r="M5" s="435"/>
      <c r="N5" s="435"/>
      <c r="O5" s="435"/>
    </row>
    <row r="6" spans="2:17" s="277" customFormat="1" ht="24.95" customHeight="1">
      <c r="C6" s="275"/>
      <c r="D6" s="1544"/>
      <c r="E6" s="1544"/>
      <c r="F6" s="436"/>
      <c r="G6" s="436"/>
      <c r="H6" s="1546" t="s">
        <v>596</v>
      </c>
      <c r="I6" s="1546"/>
      <c r="J6" s="1546" t="s">
        <v>597</v>
      </c>
      <c r="K6" s="1546"/>
      <c r="L6" s="1546" t="s">
        <v>598</v>
      </c>
      <c r="M6" s="1546"/>
      <c r="N6" s="1546" t="s">
        <v>599</v>
      </c>
      <c r="O6" s="1546"/>
    </row>
    <row r="7" spans="2:17" s="277" customFormat="1" ht="39.950000000000003" customHeight="1" thickBot="1">
      <c r="B7" s="405"/>
      <c r="C7" s="275"/>
      <c r="D7" s="291" t="s">
        <v>543</v>
      </c>
      <c r="E7" s="291" t="s">
        <v>586</v>
      </c>
      <c r="F7" s="291" t="s">
        <v>585</v>
      </c>
      <c r="G7" s="291" t="s">
        <v>586</v>
      </c>
      <c r="H7" s="291" t="s">
        <v>585</v>
      </c>
      <c r="I7" s="291" t="s">
        <v>586</v>
      </c>
      <c r="J7" s="291" t="s">
        <v>585</v>
      </c>
      <c r="K7" s="291" t="s">
        <v>586</v>
      </c>
      <c r="L7" s="291" t="s">
        <v>585</v>
      </c>
      <c r="M7" s="291" t="s">
        <v>586</v>
      </c>
      <c r="N7" s="291" t="s">
        <v>585</v>
      </c>
      <c r="O7" s="291" t="s">
        <v>586</v>
      </c>
    </row>
    <row r="8" spans="2:17" s="224" customFormat="1" ht="24.95" customHeight="1">
      <c r="B8" s="857" t="s">
        <v>246</v>
      </c>
      <c r="C8" s="813" t="s">
        <v>600</v>
      </c>
      <c r="D8" s="857"/>
      <c r="E8" s="857"/>
      <c r="F8" s="857"/>
      <c r="G8" s="857"/>
      <c r="H8" s="1271"/>
      <c r="I8" s="1271"/>
      <c r="J8" s="1271"/>
      <c r="K8" s="1271"/>
      <c r="L8" s="1271"/>
      <c r="M8" s="1271"/>
      <c r="N8" s="1271"/>
      <c r="O8" s="1271"/>
    </row>
    <row r="9" spans="2:17" s="224" customFormat="1" ht="24.95" customHeight="1">
      <c r="B9" s="626" t="s">
        <v>248</v>
      </c>
      <c r="C9" s="627" t="s">
        <v>601</v>
      </c>
      <c r="D9" s="876">
        <v>1181261.4962899999</v>
      </c>
      <c r="E9" s="876">
        <v>-224925.94758000001</v>
      </c>
      <c r="F9" s="876">
        <v>917986.27934999997</v>
      </c>
      <c r="G9" s="876">
        <v>-164487.10558</v>
      </c>
      <c r="H9" s="876">
        <v>121829.94561</v>
      </c>
      <c r="I9" s="876">
        <v>-3606.0175299999996</v>
      </c>
      <c r="J9" s="876">
        <v>301906.27408</v>
      </c>
      <c r="K9" s="876">
        <v>-53851.121079999997</v>
      </c>
      <c r="L9" s="876">
        <v>494250.05966000003</v>
      </c>
      <c r="M9" s="876">
        <v>-107029.96696999999</v>
      </c>
      <c r="N9" s="1272">
        <v>698287.34761000006</v>
      </c>
      <c r="O9" s="1272">
        <v>-137857.85574999999</v>
      </c>
    </row>
    <row r="10" spans="2:17" s="224" customFormat="1" ht="24.95" customHeight="1">
      <c r="B10" s="626" t="s">
        <v>472</v>
      </c>
      <c r="C10" s="837" t="s">
        <v>589</v>
      </c>
      <c r="D10" s="876">
        <v>133753.25571999999</v>
      </c>
      <c r="E10" s="876">
        <v>-25304.126510000002</v>
      </c>
      <c r="F10" s="876">
        <v>123722.79673999999</v>
      </c>
      <c r="G10" s="876">
        <v>-8084.1456600000001</v>
      </c>
      <c r="H10" s="876">
        <v>41734.867439999995</v>
      </c>
      <c r="I10" s="876">
        <v>-1285.4603</v>
      </c>
      <c r="J10" s="876">
        <v>53711.488709999998</v>
      </c>
      <c r="K10" s="876">
        <v>-1676.65391</v>
      </c>
      <c r="L10" s="876">
        <v>28276.440589999998</v>
      </c>
      <c r="M10" s="876">
        <v>-5122.0314500000004</v>
      </c>
      <c r="N10" s="876">
        <v>123722.79673999999</v>
      </c>
      <c r="O10" s="876">
        <v>-8084.1456599999965</v>
      </c>
    </row>
    <row r="11" spans="2:17" s="224" customFormat="1" ht="24.95" customHeight="1">
      <c r="B11" s="626" t="s">
        <v>474</v>
      </c>
      <c r="C11" s="837" t="s">
        <v>590</v>
      </c>
      <c r="D11" s="876">
        <v>608641.60430000001</v>
      </c>
      <c r="E11" s="876">
        <v>-162094.25852</v>
      </c>
      <c r="F11" s="876">
        <v>506360.80241</v>
      </c>
      <c r="G11" s="876">
        <v>-119135.65111000001</v>
      </c>
      <c r="H11" s="876">
        <v>67560.120590000006</v>
      </c>
      <c r="I11" s="876">
        <v>-1943.6632400000001</v>
      </c>
      <c r="J11" s="876">
        <v>179168.53990999999</v>
      </c>
      <c r="K11" s="876">
        <v>-47494.409799999994</v>
      </c>
      <c r="L11" s="876">
        <v>259632.14191000001</v>
      </c>
      <c r="M11" s="876">
        <v>-69697.578069999989</v>
      </c>
      <c r="N11" s="876">
        <v>506360.80241</v>
      </c>
      <c r="O11" s="876">
        <v>-119135.65111000002</v>
      </c>
    </row>
    <row r="12" spans="2:17" s="224" customFormat="1" ht="24.95" customHeight="1">
      <c r="B12" s="626" t="s">
        <v>476</v>
      </c>
      <c r="C12" s="837" t="s">
        <v>591</v>
      </c>
      <c r="D12" s="876">
        <v>6448.5911900000001</v>
      </c>
      <c r="E12" s="876">
        <v>-2232.9677999999999</v>
      </c>
      <c r="F12" s="876">
        <v>6448.5911900000001</v>
      </c>
      <c r="G12" s="876">
        <v>-2232.9677999999999</v>
      </c>
      <c r="H12" s="876">
        <v>4447.6197000000002</v>
      </c>
      <c r="I12" s="876">
        <v>-376.89398999999997</v>
      </c>
      <c r="J12" s="876">
        <v>412.85381999999998</v>
      </c>
      <c r="K12" s="876">
        <v>-326.52896999999996</v>
      </c>
      <c r="L12" s="876">
        <v>1588.1176699999999</v>
      </c>
      <c r="M12" s="1272">
        <v>-1529.54484</v>
      </c>
      <c r="N12" s="876">
        <v>6448.5911900000001</v>
      </c>
      <c r="O12" s="876">
        <v>-2232.9678000000008</v>
      </c>
    </row>
    <row r="13" spans="2:17" s="224" customFormat="1" ht="24.95" customHeight="1">
      <c r="B13" s="626" t="s">
        <v>478</v>
      </c>
      <c r="C13" s="837" t="s">
        <v>592</v>
      </c>
      <c r="D13" s="876">
        <v>430662.49943999999</v>
      </c>
      <c r="E13" s="876">
        <v>-34806.118929999997</v>
      </c>
      <c r="F13" s="876">
        <v>279698.54337000003</v>
      </c>
      <c r="G13" s="876">
        <v>-34545.865189999997</v>
      </c>
      <c r="H13" s="876">
        <v>8087.33788</v>
      </c>
      <c r="I13" s="876">
        <v>0</v>
      </c>
      <c r="J13" s="876">
        <v>68613.391640000002</v>
      </c>
      <c r="K13" s="876">
        <v>-4353.5284000000001</v>
      </c>
      <c r="L13" s="876">
        <v>202997.81385000001</v>
      </c>
      <c r="M13" s="1272">
        <v>-30192.336789999998</v>
      </c>
      <c r="N13" s="876">
        <v>59999.611629999999</v>
      </c>
      <c r="O13" s="876">
        <v>-7916.6153599999998</v>
      </c>
    </row>
    <row r="14" spans="2:17" s="224" customFormat="1" ht="24.95" customHeight="1">
      <c r="B14" s="628" t="s">
        <v>480</v>
      </c>
      <c r="C14" s="858" t="s">
        <v>593</v>
      </c>
      <c r="D14" s="877">
        <v>1755.5456399999998</v>
      </c>
      <c r="E14" s="877">
        <v>-488.47582</v>
      </c>
      <c r="F14" s="877">
        <v>1755.5456399999998</v>
      </c>
      <c r="G14" s="877">
        <v>-488.47582</v>
      </c>
      <c r="H14" s="877">
        <v>0</v>
      </c>
      <c r="I14" s="877">
        <v>0</v>
      </c>
      <c r="J14" s="877">
        <v>0</v>
      </c>
      <c r="K14" s="877">
        <v>0</v>
      </c>
      <c r="L14" s="877">
        <v>1755.5456399999998</v>
      </c>
      <c r="M14" s="1273">
        <v>-488.47582</v>
      </c>
      <c r="N14" s="877">
        <v>1755.5456399999998</v>
      </c>
      <c r="O14" s="877">
        <v>-488.47581999999983</v>
      </c>
    </row>
    <row r="15" spans="2:17" s="224" customFormat="1" ht="20.100000000000001" customHeight="1" thickBot="1">
      <c r="B15" s="838" t="s">
        <v>482</v>
      </c>
      <c r="C15" s="820" t="s">
        <v>40</v>
      </c>
      <c r="D15" s="1274">
        <v>1181261.4962899999</v>
      </c>
      <c r="E15" s="1274">
        <v>-224925.94758000001</v>
      </c>
      <c r="F15" s="1274">
        <v>917986.27934999997</v>
      </c>
      <c r="G15" s="1274">
        <v>-164487.10558</v>
      </c>
      <c r="H15" s="1274">
        <v>121829.94561</v>
      </c>
      <c r="I15" s="1274">
        <v>-3606.0175299999996</v>
      </c>
      <c r="J15" s="1274">
        <v>301906.27408</v>
      </c>
      <c r="K15" s="1274">
        <v>-53851.121079999997</v>
      </c>
      <c r="L15" s="1274">
        <v>494250.05966000003</v>
      </c>
      <c r="M15" s="1274">
        <v>-107029.96696999999</v>
      </c>
      <c r="N15" s="1274">
        <v>698287.34761000006</v>
      </c>
      <c r="O15" s="1274">
        <v>-137857.85574999999</v>
      </c>
    </row>
  </sheetData>
  <mergeCells count="11">
    <mergeCell ref="N6:O6"/>
    <mergeCell ref="E2:F2"/>
    <mergeCell ref="G2:H2"/>
    <mergeCell ref="I2:J2"/>
    <mergeCell ref="K2:L2"/>
    <mergeCell ref="M2:N2"/>
    <mergeCell ref="D5:E6"/>
    <mergeCell ref="F5:I5"/>
    <mergeCell ref="H6:I6"/>
    <mergeCell ref="J6:K6"/>
    <mergeCell ref="L6:M6"/>
  </mergeCells>
  <hyperlinks>
    <hyperlink ref="Q2" location="Índice!A1" display="Voltar ao Índice" xr:uid="{411D8E72-F779-4037-92D8-A3381B27D1AF}"/>
  </hyperlinks>
  <pageMargins left="0.70866141732283472" right="0.70866141732283472" top="0.74803149606299213" bottom="0.74803149606299213" header="0.31496062992125984" footer="0.31496062992125984"/>
  <pageSetup paperSize="9" scale="61" orientation="landscape" r:id="rId1"/>
  <headerFooter>
    <oddHeader>&amp;CPT
Anexo XV</oddHeader>
    <oddFooter>&amp;C&amp;P</oddFooter>
  </headerFooter>
  <ignoredErrors>
    <ignoredError sqref="B8:C15" numberStoredAsText="1"/>
  </ignoredError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539A8-2EA3-4AA0-A5BD-81D90137F1A5}">
  <sheetPr>
    <pageSetUpPr fitToPage="1"/>
  </sheetPr>
  <dimension ref="B1:H20"/>
  <sheetViews>
    <sheetView showGridLines="0" zoomScale="90" zoomScaleNormal="90" zoomScalePageLayoutView="80" workbookViewId="0">
      <selection activeCell="J2" sqref="J2"/>
    </sheetView>
  </sheetViews>
  <sheetFormatPr defaultColWidth="11.42578125" defaultRowHeight="14.25"/>
  <cols>
    <col min="1" max="1" width="4.7109375" style="5" customWidth="1"/>
    <col min="2" max="2" width="6.7109375" style="5" customWidth="1"/>
    <col min="3" max="3" width="49.5703125" style="5" customWidth="1"/>
    <col min="4" max="4" width="23.7109375" style="5" customWidth="1"/>
    <col min="5" max="5" width="4.7109375" style="5" customWidth="1"/>
    <col min="6" max="6" width="15.140625" style="5" customWidth="1"/>
    <col min="7" max="7" width="50.85546875" style="5" customWidth="1"/>
    <col min="8" max="8" width="7.42578125" style="5" customWidth="1"/>
    <col min="9" max="9" width="42" style="5" customWidth="1"/>
    <col min="10" max="16384" width="11.42578125" style="5"/>
  </cols>
  <sheetData>
    <row r="1" spans="2:8" s="11" customFormat="1" ht="22.5" customHeight="1">
      <c r="B1" s="41" t="s">
        <v>849</v>
      </c>
      <c r="C1" s="40"/>
      <c r="D1" s="13"/>
      <c r="F1" s="63"/>
    </row>
    <row r="2" spans="2:8" s="11" customFormat="1" ht="20.100000000000001" customHeight="1">
      <c r="B2" s="172" t="s">
        <v>1098</v>
      </c>
      <c r="C2" s="40"/>
      <c r="D2" s="13"/>
      <c r="F2" s="76" t="s">
        <v>917</v>
      </c>
    </row>
    <row r="3" spans="2:8" ht="20.100000000000001" customHeight="1">
      <c r="B3" s="172"/>
      <c r="C3" s="174"/>
      <c r="D3" s="434" t="s">
        <v>4</v>
      </c>
      <c r="F3" s="155"/>
    </row>
    <row r="4" spans="2:8" s="143" customFormat="1" ht="20.100000000000001" customHeight="1" thickBot="1">
      <c r="B4" s="373"/>
      <c r="C4" s="286"/>
      <c r="D4" s="293" t="s">
        <v>726</v>
      </c>
    </row>
    <row r="5" spans="2:8" s="196" customFormat="1" ht="20.100000000000001" customHeight="1">
      <c r="B5" s="631"/>
      <c r="C5" s="632" t="s">
        <v>1685</v>
      </c>
      <c r="D5" s="633"/>
      <c r="H5" s="437"/>
    </row>
    <row r="6" spans="2:8" s="196" customFormat="1" ht="20.100000000000001" customHeight="1">
      <c r="B6" s="304">
        <v>1</v>
      </c>
      <c r="C6" s="524" t="s">
        <v>853</v>
      </c>
      <c r="D6" s="634">
        <v>40428.373836706385</v>
      </c>
      <c r="H6" s="437"/>
    </row>
    <row r="7" spans="2:8" s="196" customFormat="1" ht="20.100000000000001" customHeight="1">
      <c r="B7" s="304">
        <v>2</v>
      </c>
      <c r="C7" s="524" t="s">
        <v>854</v>
      </c>
      <c r="D7" s="634">
        <v>3010.8422375000005</v>
      </c>
      <c r="H7" s="437"/>
    </row>
    <row r="8" spans="2:8" s="196" customFormat="1" ht="20.100000000000001" customHeight="1">
      <c r="B8" s="304">
        <v>3</v>
      </c>
      <c r="C8" s="524" t="s">
        <v>855</v>
      </c>
      <c r="D8" s="634">
        <v>1593677.6355335552</v>
      </c>
      <c r="H8" s="437"/>
    </row>
    <row r="9" spans="2:8" s="196" customFormat="1" ht="20.100000000000001" customHeight="1">
      <c r="B9" s="304">
        <v>4</v>
      </c>
      <c r="C9" s="524" t="s">
        <v>856</v>
      </c>
      <c r="D9" s="634">
        <v>0</v>
      </c>
    </row>
    <row r="10" spans="2:8" s="196" customFormat="1" ht="20.100000000000001" customHeight="1">
      <c r="B10" s="304"/>
      <c r="C10" s="229" t="s">
        <v>857</v>
      </c>
      <c r="D10" s="635"/>
    </row>
    <row r="11" spans="2:8" s="196" customFormat="1" ht="20.100000000000001" customHeight="1">
      <c r="B11" s="304">
        <v>5</v>
      </c>
      <c r="C11" s="524" t="s">
        <v>858</v>
      </c>
      <c r="D11" s="634"/>
    </row>
    <row r="12" spans="2:8" s="196" customFormat="1" ht="20.100000000000001" customHeight="1">
      <c r="B12" s="304">
        <v>6</v>
      </c>
      <c r="C12" s="524" t="s">
        <v>859</v>
      </c>
      <c r="D12" s="634"/>
    </row>
    <row r="13" spans="2:8" s="196" customFormat="1" ht="20.100000000000001" customHeight="1">
      <c r="B13" s="304">
        <v>7</v>
      </c>
      <c r="C13" s="524" t="s">
        <v>860</v>
      </c>
      <c r="D13" s="634"/>
    </row>
    <row r="14" spans="2:8" s="196" customFormat="1" ht="20.100000000000001" customHeight="1">
      <c r="B14" s="308">
        <v>8</v>
      </c>
      <c r="C14" s="636" t="s">
        <v>1654</v>
      </c>
      <c r="D14" s="637"/>
    </row>
    <row r="15" spans="2:8" s="196" customFormat="1" ht="20.100000000000001" customHeight="1" thickBot="1">
      <c r="B15" s="283">
        <v>9</v>
      </c>
      <c r="C15" s="439" t="s">
        <v>40</v>
      </c>
      <c r="D15" s="638">
        <v>1637116.8516077616</v>
      </c>
    </row>
    <row r="16" spans="2:8" ht="20.100000000000001" customHeight="1"/>
    <row r="19" ht="50.25" customHeight="1"/>
    <row r="20" ht="50.25" customHeight="1"/>
  </sheetData>
  <hyperlinks>
    <hyperlink ref="F2" location="Índice!A1" display="Voltar ao Índice" xr:uid="{B458D6AC-FA48-4C40-851C-585C9FAEA853}"/>
  </hyperlinks>
  <pageMargins left="0.70866141732283472" right="0.70866141732283472" top="0.74803149606299213" bottom="0.74803149606299213" header="0.31496062992125984" footer="0.31496062992125984"/>
  <pageSetup paperSize="9" orientation="landscape" r:id="rId1"/>
  <headerFooter>
    <oddHeader>&amp;CPT
Anexo XXIX</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CECE7-D5D3-4CD7-86DD-1DC0B90131CE}">
  <sheetPr>
    <pageSetUpPr fitToPage="1"/>
  </sheetPr>
  <dimension ref="B1:G23"/>
  <sheetViews>
    <sheetView showGridLines="0" zoomScale="90" zoomScaleNormal="90" zoomScalePageLayoutView="60" workbookViewId="0">
      <selection activeCell="J2" sqref="J2"/>
    </sheetView>
  </sheetViews>
  <sheetFormatPr defaultColWidth="11.42578125" defaultRowHeight="14.25"/>
  <cols>
    <col min="1" max="1" width="4.7109375" style="5" customWidth="1"/>
    <col min="2" max="2" width="5.5703125" style="9" customWidth="1"/>
    <col min="3" max="3" width="55.5703125" style="5" customWidth="1"/>
    <col min="4" max="5" width="17.85546875" style="5" customWidth="1"/>
    <col min="6" max="6" width="4.7109375" style="5" customWidth="1"/>
    <col min="7" max="7" width="14.140625" style="5" customWidth="1"/>
    <col min="8" max="16384" width="11.42578125" style="5"/>
  </cols>
  <sheetData>
    <row r="1" spans="2:7" ht="26.25" customHeight="1">
      <c r="B1" s="41" t="s">
        <v>850</v>
      </c>
      <c r="G1" s="76" t="s">
        <v>917</v>
      </c>
    </row>
    <row r="2" spans="2:7">
      <c r="B2" s="172" t="s">
        <v>1098</v>
      </c>
    </row>
    <row r="3" spans="2:7">
      <c r="B3" s="172"/>
      <c r="C3" s="172"/>
      <c r="D3" s="172"/>
      <c r="E3" s="172"/>
    </row>
    <row r="4" spans="2:7" s="174" customFormat="1" ht="20.100000000000001" customHeight="1">
      <c r="B4" s="1621"/>
      <c r="C4" s="1621"/>
      <c r="D4" s="327" t="s">
        <v>4</v>
      </c>
      <c r="E4" s="327" t="s">
        <v>5</v>
      </c>
      <c r="F4" s="433"/>
    </row>
    <row r="5" spans="2:7" s="174" customFormat="1" ht="24.95" customHeight="1" thickBot="1">
      <c r="B5" s="1621"/>
      <c r="C5" s="1621"/>
      <c r="D5" s="312" t="s">
        <v>726</v>
      </c>
      <c r="E5" s="312" t="s">
        <v>235</v>
      </c>
      <c r="F5" s="433"/>
    </row>
    <row r="6" spans="2:7" s="224" customFormat="1" ht="20.100000000000001" customHeight="1">
      <c r="B6" s="859">
        <v>1</v>
      </c>
      <c r="C6" s="860" t="s">
        <v>1705</v>
      </c>
      <c r="D6" s="1497">
        <v>72895.185242258362</v>
      </c>
      <c r="E6" s="1497">
        <v>5831.6148193806694</v>
      </c>
    </row>
    <row r="7" spans="2:7" s="224" customFormat="1" ht="20.100000000000001" customHeight="1">
      <c r="B7" s="861" t="s">
        <v>93</v>
      </c>
      <c r="C7" s="862" t="s">
        <v>912</v>
      </c>
      <c r="D7" s="1498"/>
      <c r="E7" s="1499">
        <v>1815.8416746898242</v>
      </c>
    </row>
    <row r="8" spans="2:7" s="224" customFormat="1" ht="20.100000000000001" customHeight="1">
      <c r="B8" s="861" t="s">
        <v>94</v>
      </c>
      <c r="C8" s="863" t="s">
        <v>861</v>
      </c>
      <c r="D8" s="1498"/>
      <c r="E8" s="1499">
        <v>5831.6148193806694</v>
      </c>
    </row>
    <row r="9" spans="2:7" s="224" customFormat="1" ht="20.100000000000001" customHeight="1">
      <c r="B9" s="864">
        <v>2</v>
      </c>
      <c r="C9" s="865" t="s">
        <v>1706</v>
      </c>
      <c r="D9" s="1499">
        <v>237353.97511343466</v>
      </c>
      <c r="E9" s="1499">
        <v>18988.318009074774</v>
      </c>
    </row>
    <row r="10" spans="2:7" s="224" customFormat="1" ht="20.100000000000001" customHeight="1">
      <c r="B10" s="861" t="s">
        <v>93</v>
      </c>
      <c r="C10" s="862" t="s">
        <v>913</v>
      </c>
      <c r="D10" s="1498"/>
      <c r="E10" s="1499">
        <v>4265.575916536659</v>
      </c>
    </row>
    <row r="11" spans="2:7" s="224" customFormat="1" ht="20.100000000000001" customHeight="1">
      <c r="B11" s="861" t="s">
        <v>94</v>
      </c>
      <c r="C11" s="863" t="s">
        <v>914</v>
      </c>
      <c r="D11" s="1498"/>
      <c r="E11" s="1499">
        <v>18988.318009074774</v>
      </c>
    </row>
    <row r="12" spans="2:7" s="224" customFormat="1" ht="20.100000000000001" customHeight="1">
      <c r="B12" s="864">
        <v>3</v>
      </c>
      <c r="C12" s="865" t="s">
        <v>1707</v>
      </c>
      <c r="D12" s="1499">
        <v>0</v>
      </c>
      <c r="E12" s="1499">
        <v>0</v>
      </c>
    </row>
    <row r="13" spans="2:7" s="224" customFormat="1" ht="20.100000000000001" customHeight="1">
      <c r="B13" s="861" t="s">
        <v>93</v>
      </c>
      <c r="C13" s="863" t="s">
        <v>862</v>
      </c>
      <c r="D13" s="1498"/>
      <c r="E13" s="1499"/>
    </row>
    <row r="14" spans="2:7" s="224" customFormat="1" ht="20.100000000000001" customHeight="1">
      <c r="B14" s="861" t="s">
        <v>94</v>
      </c>
      <c r="C14" s="862" t="s">
        <v>863</v>
      </c>
      <c r="D14" s="1498"/>
      <c r="E14" s="1499"/>
    </row>
    <row r="15" spans="2:7" s="224" customFormat="1" ht="20.100000000000001" customHeight="1">
      <c r="B15" s="864">
        <v>4</v>
      </c>
      <c r="C15" s="862" t="s">
        <v>1708</v>
      </c>
      <c r="D15" s="1499">
        <v>0</v>
      </c>
      <c r="E15" s="1499">
        <v>0</v>
      </c>
    </row>
    <row r="16" spans="2:7" s="224" customFormat="1" ht="20.100000000000001" customHeight="1">
      <c r="B16" s="861" t="s">
        <v>93</v>
      </c>
      <c r="C16" s="863" t="s">
        <v>864</v>
      </c>
      <c r="D16" s="1498"/>
      <c r="E16" s="1499"/>
    </row>
    <row r="17" spans="2:6" s="224" customFormat="1" ht="20.100000000000001" customHeight="1">
      <c r="B17" s="861" t="s">
        <v>94</v>
      </c>
      <c r="C17" s="863" t="s">
        <v>865</v>
      </c>
      <c r="D17" s="1498"/>
      <c r="E17" s="1499"/>
    </row>
    <row r="18" spans="2:6" s="224" customFormat="1" ht="20.100000000000001" customHeight="1">
      <c r="B18" s="861" t="s">
        <v>95</v>
      </c>
      <c r="C18" s="866" t="s">
        <v>866</v>
      </c>
      <c r="D18" s="1498"/>
      <c r="E18" s="1499"/>
    </row>
    <row r="19" spans="2:6" s="224" customFormat="1" ht="20.100000000000001" customHeight="1">
      <c r="B19" s="867">
        <v>5</v>
      </c>
      <c r="C19" s="868" t="s">
        <v>867</v>
      </c>
      <c r="D19" s="1500">
        <v>0</v>
      </c>
      <c r="E19" s="1500">
        <v>0</v>
      </c>
    </row>
    <row r="20" spans="2:6" s="224" customFormat="1" ht="20.100000000000001" customHeight="1" thickBot="1">
      <c r="B20" s="869">
        <v>6</v>
      </c>
      <c r="C20" s="870" t="s">
        <v>40</v>
      </c>
      <c r="D20" s="1501">
        <v>310249.16035569302</v>
      </c>
      <c r="E20" s="1501">
        <v>24819.932828455439</v>
      </c>
    </row>
    <row r="21" spans="2:6" s="174" customFormat="1" ht="12.75">
      <c r="B21" s="434"/>
      <c r="F21" s="433"/>
    </row>
    <row r="22" spans="2:6" s="143" customFormat="1" ht="12.75">
      <c r="B22" s="434"/>
      <c r="C22" s="174"/>
      <c r="D22" s="174"/>
      <c r="E22" s="174"/>
    </row>
    <row r="23" spans="2:6" s="143" customFormat="1" ht="12.75">
      <c r="B23" s="77"/>
    </row>
  </sheetData>
  <mergeCells count="2">
    <mergeCell ref="B4:C4"/>
    <mergeCell ref="B5:C5"/>
  </mergeCells>
  <hyperlinks>
    <hyperlink ref="G1" location="Índice!A1" display="Voltar ao Índice" xr:uid="{27D351B5-C5B2-48C0-B589-85CA04145D24}"/>
  </hyperlinks>
  <pageMargins left="0.70866141732283472" right="0.70866141732283472" top="0.86614173228346458" bottom="0.74803149606299213" header="0.31496062992125984" footer="0.31496062992125984"/>
  <pageSetup paperSize="9" fitToHeight="0" orientation="landscape" r:id="rId1"/>
  <headerFooter>
    <oddHeader>&amp;CPT
Anexo XXIX</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21FE0-DA05-4994-81C8-56C7334C2F5E}">
  <sheetPr>
    <pageSetUpPr fitToPage="1"/>
  </sheetPr>
  <dimension ref="B1:L20"/>
  <sheetViews>
    <sheetView showGridLines="0" zoomScale="90" zoomScaleNormal="90" zoomScalePageLayoutView="60" workbookViewId="0">
      <selection activeCell="J2" sqref="J2"/>
    </sheetView>
  </sheetViews>
  <sheetFormatPr defaultColWidth="11.42578125" defaultRowHeight="14.25"/>
  <cols>
    <col min="1" max="1" width="4.7109375" style="5" customWidth="1"/>
    <col min="2" max="2" width="3.5703125" style="5" customWidth="1"/>
    <col min="3" max="3" width="42.42578125" style="5" customWidth="1"/>
    <col min="4" max="9" width="14.5703125" style="5" customWidth="1"/>
    <col min="10" max="10" width="21" style="5" customWidth="1"/>
    <col min="11" max="11" width="4.7109375" style="5" customWidth="1"/>
    <col min="12" max="12" width="14.7109375" style="5" customWidth="1"/>
    <col min="13" max="16384" width="11.42578125" style="5"/>
  </cols>
  <sheetData>
    <row r="1" spans="2:12" ht="21.95" customHeight="1">
      <c r="B1" s="41" t="s">
        <v>868</v>
      </c>
      <c r="D1" s="42"/>
      <c r="E1" s="42"/>
      <c r="F1" s="42"/>
      <c r="G1" s="42"/>
      <c r="L1" s="76" t="s">
        <v>917</v>
      </c>
    </row>
    <row r="2" spans="2:12" ht="15.75" customHeight="1">
      <c r="B2" s="172" t="s">
        <v>1098</v>
      </c>
      <c r="C2" s="42"/>
      <c r="D2" s="42"/>
      <c r="E2" s="42"/>
      <c r="F2" s="42"/>
      <c r="G2" s="42"/>
    </row>
    <row r="3" spans="2:12" s="143" customFormat="1" ht="12.75"/>
    <row r="4" spans="2:12" s="174" customFormat="1" ht="20.100000000000001" customHeight="1">
      <c r="B4" s="1540"/>
      <c r="C4" s="1540"/>
      <c r="D4" s="297" t="s">
        <v>4</v>
      </c>
      <c r="E4" s="297" t="s">
        <v>5</v>
      </c>
      <c r="F4" s="297" t="s">
        <v>6</v>
      </c>
      <c r="G4" s="297" t="s">
        <v>41</v>
      </c>
      <c r="H4" s="327" t="s">
        <v>42</v>
      </c>
      <c r="I4" s="297" t="s">
        <v>96</v>
      </c>
      <c r="J4" s="297" t="s">
        <v>97</v>
      </c>
      <c r="K4" s="433"/>
    </row>
    <row r="5" spans="2:12" s="174" customFormat="1" ht="27.95" customHeight="1" thickBot="1">
      <c r="B5" s="1540"/>
      <c r="C5" s="1540"/>
      <c r="D5" s="293" t="s">
        <v>869</v>
      </c>
      <c r="E5" s="293" t="s">
        <v>870</v>
      </c>
      <c r="F5" s="293" t="s">
        <v>871</v>
      </c>
      <c r="G5" s="293" t="s">
        <v>872</v>
      </c>
      <c r="H5" s="312" t="s">
        <v>630</v>
      </c>
      <c r="I5" s="293" t="s">
        <v>873</v>
      </c>
      <c r="J5" s="293" t="s">
        <v>874</v>
      </c>
      <c r="K5" s="433"/>
    </row>
    <row r="6" spans="2:12" s="224" customFormat="1" ht="20.100000000000001" customHeight="1">
      <c r="B6" s="813">
        <v>1</v>
      </c>
      <c r="C6" s="807" t="s">
        <v>875</v>
      </c>
      <c r="D6" s="1404">
        <v>213835.74549317179</v>
      </c>
      <c r="E6" s="1404">
        <v>463813.82629407151</v>
      </c>
      <c r="F6" s="1404"/>
      <c r="G6" s="1404"/>
      <c r="H6" s="1404"/>
      <c r="I6" s="1404">
        <v>677649.57178724324</v>
      </c>
      <c r="J6" s="1404">
        <v>54211.965742979461</v>
      </c>
    </row>
    <row r="7" spans="2:12" s="224" customFormat="1" ht="20.100000000000001" customHeight="1">
      <c r="B7" s="871" t="s">
        <v>876</v>
      </c>
      <c r="C7" s="627" t="s">
        <v>877</v>
      </c>
      <c r="D7" s="1235">
        <v>-181061.38173116284</v>
      </c>
      <c r="E7" s="1235">
        <v>-383466.54600879888</v>
      </c>
      <c r="F7" s="1236"/>
      <c r="G7" s="1236"/>
      <c r="H7" s="1236"/>
      <c r="I7" s="1236">
        <v>-564527.927739962</v>
      </c>
      <c r="J7" s="1236">
        <v>-45162.2342191969</v>
      </c>
    </row>
    <row r="8" spans="2:12" s="224" customFormat="1" ht="20.100000000000001" customHeight="1">
      <c r="B8" s="871" t="s">
        <v>878</v>
      </c>
      <c r="C8" s="627" t="s">
        <v>879</v>
      </c>
      <c r="D8" s="1236">
        <v>32774.363762008943</v>
      </c>
      <c r="E8" s="1236">
        <v>80347.280285272587</v>
      </c>
      <c r="F8" s="1236"/>
      <c r="G8" s="1236"/>
      <c r="H8" s="1236"/>
      <c r="I8" s="1236">
        <v>113121.64404728153</v>
      </c>
      <c r="J8" s="1236">
        <v>9049.7315237825242</v>
      </c>
    </row>
    <row r="9" spans="2:12" s="224" customFormat="1" ht="20.100000000000001" customHeight="1">
      <c r="B9" s="627">
        <v>2</v>
      </c>
      <c r="C9" s="627" t="s">
        <v>880</v>
      </c>
      <c r="D9" s="1236">
        <v>-10076.342828386143</v>
      </c>
      <c r="E9" s="1236">
        <v>-27027.581328564345</v>
      </c>
      <c r="F9" s="1236"/>
      <c r="G9" s="1236"/>
      <c r="H9" s="1236"/>
      <c r="I9" s="1236">
        <v>-37103.924156950488</v>
      </c>
      <c r="J9" s="1236">
        <v>-2968.3139325560396</v>
      </c>
    </row>
    <row r="10" spans="2:12" s="224" customFormat="1" ht="20.100000000000001" customHeight="1">
      <c r="B10" s="627">
        <v>3</v>
      </c>
      <c r="C10" s="627" t="s">
        <v>881</v>
      </c>
      <c r="D10" s="1236"/>
      <c r="E10" s="1236"/>
      <c r="F10" s="1236"/>
      <c r="G10" s="1236"/>
      <c r="H10" s="1236"/>
      <c r="I10" s="1236"/>
      <c r="J10" s="1236"/>
    </row>
    <row r="11" spans="2:12" s="224" customFormat="1" ht="20.100000000000001" customHeight="1">
      <c r="B11" s="627">
        <v>4</v>
      </c>
      <c r="C11" s="627" t="s">
        <v>882</v>
      </c>
      <c r="D11" s="1236"/>
      <c r="E11" s="1236"/>
      <c r="F11" s="1236"/>
      <c r="G11" s="1236"/>
      <c r="H11" s="1236"/>
      <c r="I11" s="1236"/>
      <c r="J11" s="1236"/>
    </row>
    <row r="12" spans="2:12" s="224" customFormat="1" ht="20.100000000000001" customHeight="1">
      <c r="B12" s="872">
        <v>5</v>
      </c>
      <c r="C12" s="872" t="s">
        <v>883</v>
      </c>
      <c r="D12" s="1236"/>
      <c r="E12" s="1236"/>
      <c r="F12" s="1236"/>
      <c r="G12" s="1236"/>
      <c r="H12" s="1236"/>
      <c r="I12" s="1236"/>
      <c r="J12" s="1236"/>
    </row>
    <row r="13" spans="2:12" s="224" customFormat="1" ht="20.100000000000001" customHeight="1">
      <c r="B13" s="627">
        <v>6</v>
      </c>
      <c r="C13" s="627" t="s">
        <v>884</v>
      </c>
      <c r="D13" s="1236"/>
      <c r="E13" s="1236"/>
      <c r="F13" s="1236"/>
      <c r="G13" s="1236"/>
      <c r="H13" s="1236"/>
      <c r="I13" s="1236"/>
      <c r="J13" s="1236"/>
    </row>
    <row r="14" spans="2:12" s="224" customFormat="1" ht="20.100000000000001" customHeight="1">
      <c r="B14" s="627">
        <v>7</v>
      </c>
      <c r="C14" s="627" t="s">
        <v>867</v>
      </c>
      <c r="D14" s="1236"/>
      <c r="E14" s="1236"/>
      <c r="F14" s="1236"/>
      <c r="G14" s="1236"/>
      <c r="H14" s="1236"/>
      <c r="I14" s="1236"/>
      <c r="J14" s="1236"/>
    </row>
    <row r="15" spans="2:12" s="224" customFormat="1" ht="20.100000000000001" customHeight="1">
      <c r="B15" s="871" t="s">
        <v>885</v>
      </c>
      <c r="C15" s="627" t="s">
        <v>886</v>
      </c>
      <c r="D15" s="1236">
        <v>22698.020933622804</v>
      </c>
      <c r="E15" s="1236">
        <v>53319.698956708235</v>
      </c>
      <c r="F15" s="1236"/>
      <c r="G15" s="1236"/>
      <c r="H15" s="1236"/>
      <c r="I15" s="1236">
        <v>76017.719890331049</v>
      </c>
      <c r="J15" s="1236">
        <v>6081.4175912264836</v>
      </c>
    </row>
    <row r="16" spans="2:12" s="224" customFormat="1" ht="20.100000000000001" customHeight="1">
      <c r="B16" s="873" t="s">
        <v>887</v>
      </c>
      <c r="C16" s="629" t="s">
        <v>877</v>
      </c>
      <c r="D16" s="1245">
        <v>50197.164308635547</v>
      </c>
      <c r="E16" s="1245">
        <v>184034.27615672641</v>
      </c>
      <c r="F16" s="1245"/>
      <c r="G16" s="1245"/>
      <c r="H16" s="1245"/>
      <c r="I16" s="1245">
        <v>234231.44046536196</v>
      </c>
      <c r="J16" s="1245">
        <v>18738.515237228956</v>
      </c>
    </row>
    <row r="17" spans="2:11" s="224" customFormat="1" ht="20.100000000000001" customHeight="1" thickBot="1">
      <c r="B17" s="279">
        <v>8</v>
      </c>
      <c r="C17" s="820" t="s">
        <v>888</v>
      </c>
      <c r="D17" s="1247">
        <v>72895.185242258362</v>
      </c>
      <c r="E17" s="1247">
        <v>237353.97511343466</v>
      </c>
      <c r="F17" s="1247"/>
      <c r="G17" s="1247"/>
      <c r="H17" s="1247"/>
      <c r="I17" s="1247">
        <v>310249.16035569296</v>
      </c>
      <c r="J17" s="1247">
        <v>24819.932828455439</v>
      </c>
    </row>
    <row r="18" spans="2:11" s="224" customFormat="1" ht="11.25"/>
    <row r="19" spans="2:11" s="174" customFormat="1" ht="12.75">
      <c r="K19" s="433"/>
    </row>
    <row r="20" spans="2:11" s="174" customFormat="1" ht="12.75">
      <c r="K20" s="433"/>
    </row>
  </sheetData>
  <mergeCells count="2">
    <mergeCell ref="B4:C4"/>
    <mergeCell ref="B5:C5"/>
  </mergeCells>
  <hyperlinks>
    <hyperlink ref="L1" location="Índice!A1" display="Voltar ao Índice" xr:uid="{76EFE1ED-731D-40AC-B3B8-61D1D6FF2614}"/>
  </hyperlinks>
  <pageMargins left="0.70866141732283472" right="0.70866141732283472" top="0.74803149606299213" bottom="0.74803149606299213" header="0.31496062992125984" footer="0.31496062992125984"/>
  <pageSetup paperSize="9" scale="88" orientation="landscape" r:id="rId1"/>
  <headerFooter>
    <oddHeader>&amp;CPT
Anexo XXIX</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23EDE-48EA-42F7-A9DA-B603E18E0C89}">
  <sheetPr>
    <pageSetUpPr fitToPage="1"/>
  </sheetPr>
  <dimension ref="B1:F24"/>
  <sheetViews>
    <sheetView showGridLines="0" zoomScale="90" zoomScaleNormal="90" zoomScalePageLayoutView="80" workbookViewId="0">
      <selection activeCell="J2" sqref="J2"/>
    </sheetView>
  </sheetViews>
  <sheetFormatPr defaultColWidth="11.42578125" defaultRowHeight="14.25"/>
  <cols>
    <col min="1" max="1" width="4.7109375" style="5" customWidth="1"/>
    <col min="2" max="2" width="6.85546875" style="12" customWidth="1"/>
    <col min="3" max="3" width="32.5703125" style="5" customWidth="1"/>
    <col min="4" max="4" width="37.140625" style="5" customWidth="1"/>
    <col min="5" max="5" width="4.7109375" style="5" customWidth="1"/>
    <col min="6" max="6" width="14.42578125" style="5" customWidth="1"/>
    <col min="7" max="16384" width="11.42578125" style="5"/>
  </cols>
  <sheetData>
    <row r="1" spans="2:6" ht="18.75">
      <c r="B1" s="41" t="s">
        <v>851</v>
      </c>
      <c r="F1" s="76" t="s">
        <v>917</v>
      </c>
    </row>
    <row r="2" spans="2:6">
      <c r="B2" s="172" t="s">
        <v>1098</v>
      </c>
    </row>
    <row r="3" spans="2:6" ht="13.5" customHeight="1">
      <c r="B3" s="5"/>
    </row>
    <row r="4" spans="2:6" s="172" customFormat="1" ht="20.100000000000001" customHeight="1">
      <c r="B4" s="1540"/>
      <c r="C4" s="1540"/>
      <c r="D4" s="297" t="s">
        <v>4</v>
      </c>
    </row>
    <row r="5" spans="2:6" s="224" customFormat="1" ht="20.100000000000001" customHeight="1" thickBot="1">
      <c r="B5" s="1622" t="s">
        <v>889</v>
      </c>
      <c r="C5" s="1622"/>
      <c r="D5" s="1622"/>
    </row>
    <row r="6" spans="2:6" s="224" customFormat="1" ht="20.100000000000001" customHeight="1">
      <c r="B6" s="874">
        <v>1</v>
      </c>
      <c r="C6" s="824" t="s">
        <v>890</v>
      </c>
      <c r="D6" s="875">
        <v>2401.0802212640215</v>
      </c>
    </row>
    <row r="7" spans="2:6" s="224" customFormat="1" ht="20.100000000000001" customHeight="1">
      <c r="B7" s="814">
        <v>2</v>
      </c>
      <c r="C7" s="627" t="s">
        <v>891</v>
      </c>
      <c r="D7" s="876">
        <v>1272.7296314790385</v>
      </c>
    </row>
    <row r="8" spans="2:6" s="224" customFormat="1" ht="20.100000000000001" customHeight="1">
      <c r="B8" s="814">
        <v>3</v>
      </c>
      <c r="C8" s="627" t="s">
        <v>892</v>
      </c>
      <c r="D8" s="876">
        <v>373.6553556183635</v>
      </c>
    </row>
    <row r="9" spans="2:6" s="224" customFormat="1" ht="20.100000000000001" customHeight="1">
      <c r="B9" s="821">
        <v>4</v>
      </c>
      <c r="C9" s="629" t="s">
        <v>893</v>
      </c>
      <c r="D9" s="877">
        <v>1318.4863994934171</v>
      </c>
    </row>
    <row r="10" spans="2:6" s="224" customFormat="1" ht="20.100000000000001" customHeight="1" thickBot="1">
      <c r="B10" s="1616" t="s">
        <v>894</v>
      </c>
      <c r="C10" s="1616"/>
      <c r="D10" s="1616"/>
    </row>
    <row r="11" spans="2:6" s="224" customFormat="1" ht="20.100000000000001" customHeight="1">
      <c r="B11" s="874">
        <v>5</v>
      </c>
      <c r="C11" s="824" t="s">
        <v>890</v>
      </c>
      <c r="D11" s="875">
        <v>10506.252354662427</v>
      </c>
    </row>
    <row r="12" spans="2:6" s="224" customFormat="1" ht="20.100000000000001" customHeight="1">
      <c r="B12" s="814">
        <v>6</v>
      </c>
      <c r="C12" s="627" t="s">
        <v>891</v>
      </c>
      <c r="D12" s="876">
        <v>4335.9706311169866</v>
      </c>
    </row>
    <row r="13" spans="2:6" s="224" customFormat="1" ht="20.100000000000001" customHeight="1">
      <c r="B13" s="814">
        <v>7</v>
      </c>
      <c r="C13" s="627" t="s">
        <v>892</v>
      </c>
      <c r="D13" s="876">
        <v>2499.784417671508</v>
      </c>
    </row>
    <row r="14" spans="2:6" s="224" customFormat="1" ht="20.100000000000001" customHeight="1">
      <c r="B14" s="821">
        <v>8</v>
      </c>
      <c r="C14" s="629" t="s">
        <v>893</v>
      </c>
      <c r="D14" s="877">
        <v>3350.7695919372732</v>
      </c>
    </row>
    <row r="15" spans="2:6" s="224" customFormat="1" ht="20.100000000000001" customHeight="1" thickBot="1">
      <c r="B15" s="1616" t="s">
        <v>895</v>
      </c>
      <c r="C15" s="1616"/>
      <c r="D15" s="1616"/>
    </row>
    <row r="16" spans="2:6" s="224" customFormat="1" ht="20.100000000000001" customHeight="1">
      <c r="B16" s="874">
        <v>9</v>
      </c>
      <c r="C16" s="824" t="s">
        <v>890</v>
      </c>
      <c r="D16" s="875"/>
    </row>
    <row r="17" spans="2:4" s="224" customFormat="1" ht="20.100000000000001" customHeight="1">
      <c r="B17" s="814">
        <v>10</v>
      </c>
      <c r="C17" s="627" t="s">
        <v>891</v>
      </c>
      <c r="D17" s="876"/>
    </row>
    <row r="18" spans="2:4" s="224" customFormat="1" ht="20.100000000000001" customHeight="1">
      <c r="B18" s="814">
        <v>11</v>
      </c>
      <c r="C18" s="627" t="s">
        <v>892</v>
      </c>
      <c r="D18" s="876"/>
    </row>
    <row r="19" spans="2:4" s="224" customFormat="1" ht="20.100000000000001" customHeight="1">
      <c r="B19" s="821">
        <v>12</v>
      </c>
      <c r="C19" s="629" t="s">
        <v>893</v>
      </c>
      <c r="D19" s="877"/>
    </row>
    <row r="20" spans="2:4" s="224" customFormat="1" ht="20.100000000000001" customHeight="1" thickBot="1">
      <c r="B20" s="1616" t="s">
        <v>896</v>
      </c>
      <c r="C20" s="1616"/>
      <c r="D20" s="1616"/>
    </row>
    <row r="21" spans="2:4" s="224" customFormat="1" ht="20.100000000000001" customHeight="1">
      <c r="B21" s="874">
        <v>13</v>
      </c>
      <c r="C21" s="824" t="s">
        <v>890</v>
      </c>
      <c r="D21" s="875"/>
    </row>
    <row r="22" spans="2:4" s="224" customFormat="1" ht="20.100000000000001" customHeight="1">
      <c r="B22" s="814">
        <v>14</v>
      </c>
      <c r="C22" s="627" t="s">
        <v>891</v>
      </c>
      <c r="D22" s="876"/>
    </row>
    <row r="23" spans="2:4" s="224" customFormat="1" ht="20.100000000000001" customHeight="1">
      <c r="B23" s="814">
        <v>15</v>
      </c>
      <c r="C23" s="627" t="s">
        <v>892</v>
      </c>
      <c r="D23" s="876"/>
    </row>
    <row r="24" spans="2:4" s="224" customFormat="1" ht="20.100000000000001" customHeight="1" thickBot="1">
      <c r="B24" s="815">
        <v>16</v>
      </c>
      <c r="C24" s="816" t="s">
        <v>893</v>
      </c>
      <c r="D24" s="878"/>
    </row>
  </sheetData>
  <mergeCells count="5">
    <mergeCell ref="B4:C4"/>
    <mergeCell ref="B5:D5"/>
    <mergeCell ref="B10:D10"/>
    <mergeCell ref="B15:D15"/>
    <mergeCell ref="B20:D20"/>
  </mergeCells>
  <hyperlinks>
    <hyperlink ref="F1" location="Índice!A1" display="Voltar ao Índice" xr:uid="{D6FFF857-D190-411C-8E99-A82D8CB9BE82}"/>
  </hyperlinks>
  <pageMargins left="0.70866141732283472" right="0.70866141732283472" top="0.74803149606299213" bottom="0.74803149606299213" header="0.31496062992125984" footer="0.31496062992125984"/>
  <pageSetup paperSize="9" orientation="landscape" r:id="rId1"/>
  <headerFooter>
    <oddHeader>&amp;CPT
Anexo XXIX</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6630E-BC7C-48A8-8902-9428DE2D58E2}">
  <sheetPr>
    <pageSetUpPr fitToPage="1"/>
  </sheetPr>
  <dimension ref="B1:J27"/>
  <sheetViews>
    <sheetView showGridLines="0" zoomScale="90" zoomScaleNormal="90" zoomScalePageLayoutView="60" workbookViewId="0">
      <selection activeCell="J2" sqref="J2"/>
    </sheetView>
  </sheetViews>
  <sheetFormatPr defaultColWidth="11.42578125" defaultRowHeight="14.25"/>
  <cols>
    <col min="1" max="1" width="4.7109375" style="5" customWidth="1"/>
    <col min="2" max="3" width="11.42578125" style="5"/>
    <col min="4" max="4" width="64.140625" style="5" customWidth="1"/>
    <col min="5" max="8" width="11.42578125" style="5"/>
    <col min="9" max="9" width="14" style="5" customWidth="1"/>
    <col min="10" max="10" width="17.5703125" style="5" customWidth="1"/>
    <col min="11" max="16384" width="11.42578125" style="5"/>
  </cols>
  <sheetData>
    <row r="1" spans="2:10" ht="18.75">
      <c r="B1" s="41" t="s">
        <v>852</v>
      </c>
      <c r="J1" s="76" t="s">
        <v>917</v>
      </c>
    </row>
    <row r="2" spans="2:10">
      <c r="B2" s="172" t="s">
        <v>1655</v>
      </c>
    </row>
    <row r="20" spans="2:9" ht="113.45" customHeight="1"/>
    <row r="21" spans="2:9" ht="65.25" customHeight="1">
      <c r="B21" s="1623"/>
      <c r="C21" s="1623"/>
      <c r="D21" s="1623"/>
      <c r="E21" s="1623"/>
      <c r="F21" s="1623"/>
      <c r="G21" s="1623"/>
      <c r="H21" s="1623"/>
      <c r="I21" s="1623"/>
    </row>
    <row r="22" spans="2:9" ht="37.5" customHeight="1">
      <c r="B22" s="1624"/>
      <c r="C22" s="1624"/>
      <c r="D22" s="1624"/>
      <c r="E22" s="1624"/>
      <c r="F22" s="1624"/>
      <c r="G22" s="1624"/>
      <c r="H22" s="1624"/>
      <c r="I22" s="1624"/>
    </row>
    <row r="25" spans="2:9">
      <c r="B25" s="969" t="s">
        <v>1855</v>
      </c>
      <c r="C25" s="970" t="s">
        <v>1156</v>
      </c>
      <c r="D25" s="971" t="s">
        <v>1856</v>
      </c>
    </row>
    <row r="26" spans="2:9">
      <c r="B26" s="972">
        <v>44232</v>
      </c>
      <c r="C26" s="973">
        <v>-184646.70000000007</v>
      </c>
      <c r="D26" s="974" t="s">
        <v>1857</v>
      </c>
    </row>
    <row r="27" spans="2:9">
      <c r="B27" s="972">
        <v>44356</v>
      </c>
      <c r="C27" s="973">
        <v>-61833.359999999986</v>
      </c>
      <c r="D27" s="974" t="s">
        <v>1858</v>
      </c>
    </row>
  </sheetData>
  <mergeCells count="2">
    <mergeCell ref="B21:I21"/>
    <mergeCell ref="B22:I22"/>
  </mergeCells>
  <hyperlinks>
    <hyperlink ref="J1" location="Índice!A1" display="Voltar ao Índice" xr:uid="{3682CB23-1D2A-423E-A977-95CF7887DC13}"/>
  </hyperlinks>
  <pageMargins left="0.70866141732283472" right="0.70866141732283472" top="0.82677165354330717" bottom="0.74803149606299213" header="0.31496062992125984" footer="0.31496062992125984"/>
  <pageSetup paperSize="9" scale="97" orientation="landscape" r:id="rId1"/>
  <headerFooter>
    <oddHeader>&amp;CPT
Anexo XXIX</oddHeader>
    <oddFooter>&amp;C&amp;P</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34728-7116-44A9-BA8A-E99915835276}">
  <sheetPr>
    <pageSetUpPr fitToPage="1"/>
  </sheetPr>
  <dimension ref="B1:F22"/>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10" style="5" customWidth="1"/>
    <col min="3" max="3" width="86" style="5" customWidth="1"/>
    <col min="4" max="4" width="28.140625" style="5" customWidth="1"/>
    <col min="5" max="5" width="4.7109375" style="5" customWidth="1"/>
    <col min="6" max="6" width="19.28515625" style="5" customWidth="1"/>
    <col min="7" max="16384" width="9.140625" style="5"/>
  </cols>
  <sheetData>
    <row r="1" spans="2:6" ht="35.1" customHeight="1">
      <c r="B1" s="1625" t="s">
        <v>251</v>
      </c>
      <c r="C1" s="1626"/>
      <c r="D1" s="1626"/>
      <c r="F1" s="76" t="s">
        <v>917</v>
      </c>
    </row>
    <row r="2" spans="2:6" ht="15" customHeight="1">
      <c r="B2" s="172" t="s">
        <v>1098</v>
      </c>
      <c r="C2" s="16"/>
      <c r="D2" s="16"/>
    </row>
    <row r="4" spans="2:6" s="174" customFormat="1" ht="20.100000000000001" customHeight="1">
      <c r="D4" s="346" t="s">
        <v>4</v>
      </c>
      <c r="E4" s="433"/>
    </row>
    <row r="5" spans="2:6" s="174" customFormat="1" ht="20.100000000000001" customHeight="1" thickBot="1">
      <c r="D5" s="356" t="s">
        <v>253</v>
      </c>
      <c r="E5" s="433"/>
    </row>
    <row r="6" spans="2:6" s="224" customFormat="1" ht="24.95" customHeight="1">
      <c r="B6" s="812">
        <v>1</v>
      </c>
      <c r="C6" s="813" t="s">
        <v>254</v>
      </c>
      <c r="D6" s="1180">
        <v>92904811.842660025</v>
      </c>
    </row>
    <row r="7" spans="2:6" s="224" customFormat="1" ht="24.95" customHeight="1">
      <c r="B7" s="814">
        <v>2</v>
      </c>
      <c r="C7" s="627" t="s">
        <v>255</v>
      </c>
      <c r="D7" s="1181">
        <v>-20636.935879989625</v>
      </c>
    </row>
    <row r="8" spans="2:6" s="224" customFormat="1" ht="24.95" customHeight="1">
      <c r="B8" s="814">
        <v>3</v>
      </c>
      <c r="C8" s="627" t="s">
        <v>256</v>
      </c>
      <c r="D8" s="1181"/>
    </row>
    <row r="9" spans="2:6" s="224" customFormat="1" ht="24.95" customHeight="1">
      <c r="B9" s="814">
        <v>4</v>
      </c>
      <c r="C9" s="627" t="s">
        <v>898</v>
      </c>
      <c r="D9" s="1181"/>
    </row>
    <row r="10" spans="2:6" s="224" customFormat="1" ht="24.95" customHeight="1">
      <c r="B10" s="814">
        <v>5</v>
      </c>
      <c r="C10" s="627" t="s">
        <v>257</v>
      </c>
      <c r="D10" s="1181"/>
    </row>
    <row r="11" spans="2:6" s="224" customFormat="1" ht="24.95" customHeight="1">
      <c r="B11" s="814">
        <v>6</v>
      </c>
      <c r="C11" s="627" t="s">
        <v>258</v>
      </c>
      <c r="D11" s="1181"/>
    </row>
    <row r="12" spans="2:6" s="224" customFormat="1" ht="24.95" customHeight="1">
      <c r="B12" s="814">
        <v>7</v>
      </c>
      <c r="C12" s="627" t="s">
        <v>259</v>
      </c>
      <c r="D12" s="1181"/>
    </row>
    <row r="13" spans="2:6" s="224" customFormat="1" ht="24.95" customHeight="1">
      <c r="B13" s="814">
        <v>8</v>
      </c>
      <c r="C13" s="627" t="s">
        <v>899</v>
      </c>
      <c r="D13" s="1182">
        <v>-104664.61339498758</v>
      </c>
    </row>
    <row r="14" spans="2:6" s="224" customFormat="1" ht="24.95" customHeight="1">
      <c r="B14" s="814">
        <v>9</v>
      </c>
      <c r="C14" s="627" t="s">
        <v>260</v>
      </c>
      <c r="D14" s="1182"/>
    </row>
    <row r="15" spans="2:6" s="224" customFormat="1" ht="24.95" customHeight="1">
      <c r="B15" s="814">
        <v>10</v>
      </c>
      <c r="C15" s="627" t="s">
        <v>261</v>
      </c>
      <c r="D15" s="1182">
        <v>7126430.6150303585</v>
      </c>
    </row>
    <row r="16" spans="2:6" s="224" customFormat="1" ht="24.95" customHeight="1">
      <c r="B16" s="814">
        <v>11</v>
      </c>
      <c r="C16" s="627" t="s">
        <v>262</v>
      </c>
      <c r="D16" s="1182">
        <v>-9053.0678296500009</v>
      </c>
    </row>
    <row r="17" spans="2:5" s="224" customFormat="1" ht="24.95" customHeight="1">
      <c r="B17" s="814" t="s">
        <v>263</v>
      </c>
      <c r="C17" s="627" t="s">
        <v>264</v>
      </c>
      <c r="D17" s="1182"/>
    </row>
    <row r="18" spans="2:5" s="224" customFormat="1" ht="24.95" customHeight="1">
      <c r="B18" s="814" t="s">
        <v>265</v>
      </c>
      <c r="C18" s="627" t="s">
        <v>266</v>
      </c>
      <c r="D18" s="1182"/>
    </row>
    <row r="19" spans="2:5" s="224" customFormat="1" ht="24.95" customHeight="1">
      <c r="B19" s="821">
        <v>12</v>
      </c>
      <c r="C19" s="629" t="s">
        <v>267</v>
      </c>
      <c r="D19" s="1183">
        <v>-110987.58333583176</v>
      </c>
    </row>
    <row r="20" spans="2:5" s="224" customFormat="1" ht="24.95" customHeight="1" thickBot="1">
      <c r="B20" s="819">
        <v>13</v>
      </c>
      <c r="C20" s="820" t="s">
        <v>73</v>
      </c>
      <c r="D20" s="1184">
        <v>99785900.257249922</v>
      </c>
    </row>
    <row r="21" spans="2:5" s="174" customFormat="1" ht="12.75">
      <c r="E21" s="433"/>
    </row>
    <row r="22" spans="2:5" s="174" customFormat="1" ht="12.75">
      <c r="E22" s="433"/>
    </row>
  </sheetData>
  <mergeCells count="1">
    <mergeCell ref="B1:D1"/>
  </mergeCells>
  <hyperlinks>
    <hyperlink ref="F1" location="Índice!A1" display="Voltar ao Índice" xr:uid="{2C59283C-7841-4E24-BC8F-4FA699303ACE}"/>
  </hyperlinks>
  <pageMargins left="0.70866141732283472" right="0.70866141732283472" top="0.74803149606299213" bottom="0.74803149606299213" header="0.31496062992125984" footer="0.31496062992125984"/>
  <pageSetup paperSize="9" scale="98" orientation="landscape" r:id="rId1"/>
  <headerFooter>
    <oddHeader>&amp;CPT
Anexo XI</oddHeader>
    <oddFooter>&amp;C1</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4EF82-6CED-4629-8B8F-8C9D5B5AC000}">
  <sheetPr>
    <pageSetUpPr fitToPage="1"/>
  </sheetPr>
  <dimension ref="A1:M71"/>
  <sheetViews>
    <sheetView showGridLines="0" zoomScale="90" zoomScaleNormal="90" zoomScalePageLayoutView="60" workbookViewId="0">
      <selection activeCell="J2" sqref="J2"/>
    </sheetView>
  </sheetViews>
  <sheetFormatPr defaultColWidth="9.140625" defaultRowHeight="43.5" customHeight="1"/>
  <cols>
    <col min="1" max="1" width="4.7109375" style="5" customWidth="1"/>
    <col min="2" max="2" width="8.5703125" style="12" customWidth="1"/>
    <col min="3" max="3" width="91.7109375" style="5" customWidth="1"/>
    <col min="4" max="5" width="17.7109375" style="5" customWidth="1"/>
    <col min="6" max="6" width="4.7109375" style="5" customWidth="1"/>
    <col min="7" max="7" width="16.140625" style="5" customWidth="1"/>
    <col min="8" max="16384" width="9.140625" style="5"/>
  </cols>
  <sheetData>
    <row r="1" spans="1:7" ht="24.6" customHeight="1">
      <c r="A1" s="18"/>
      <c r="B1" s="3" t="s">
        <v>252</v>
      </c>
      <c r="F1" s="18"/>
      <c r="G1" s="63"/>
    </row>
    <row r="2" spans="1:7" ht="15.95" customHeight="1">
      <c r="B2" s="172" t="s">
        <v>1098</v>
      </c>
      <c r="G2" s="76" t="s">
        <v>917</v>
      </c>
    </row>
    <row r="3" spans="1:7" s="174" customFormat="1" ht="24.95" customHeight="1">
      <c r="B3" s="294"/>
      <c r="D3" s="1546" t="s">
        <v>268</v>
      </c>
      <c r="E3" s="1546"/>
      <c r="F3" s="433"/>
    </row>
    <row r="4" spans="1:7" s="174" customFormat="1" ht="24.95" customHeight="1">
      <c r="B4" s="1628"/>
      <c r="C4" s="1628"/>
      <c r="D4" s="434" t="s">
        <v>4</v>
      </c>
      <c r="E4" s="434" t="s">
        <v>5</v>
      </c>
      <c r="F4" s="433"/>
    </row>
    <row r="5" spans="1:7" s="174" customFormat="1" ht="24.95" customHeight="1">
      <c r="B5" s="1628"/>
      <c r="C5" s="1628"/>
      <c r="D5" s="879" t="s">
        <v>1701</v>
      </c>
      <c r="E5" s="879" t="s">
        <v>1709</v>
      </c>
      <c r="F5" s="433"/>
    </row>
    <row r="6" spans="1:7" s="441" customFormat="1" ht="24.95" customHeight="1" thickBot="1">
      <c r="B6" s="1627" t="s">
        <v>269</v>
      </c>
      <c r="C6" s="1627"/>
      <c r="D6" s="1627"/>
      <c r="E6" s="1627"/>
    </row>
    <row r="7" spans="1:7" s="441" customFormat="1" ht="24.95" customHeight="1">
      <c r="B7" s="1185">
        <v>1</v>
      </c>
      <c r="C7" s="1186" t="s">
        <v>270</v>
      </c>
      <c r="D7" s="1187">
        <v>93138226.115376547</v>
      </c>
      <c r="E7" s="1188">
        <v>91728044.406221122</v>
      </c>
    </row>
    <row r="8" spans="1:7" s="441" customFormat="1" ht="24.95" customHeight="1">
      <c r="B8" s="861">
        <v>2</v>
      </c>
      <c r="C8" s="862" t="s">
        <v>271</v>
      </c>
      <c r="D8" s="1189">
        <v>0</v>
      </c>
      <c r="E8" s="1190">
        <v>0</v>
      </c>
    </row>
    <row r="9" spans="1:7" s="441" customFormat="1" ht="24.95" customHeight="1">
      <c r="B9" s="861">
        <v>3</v>
      </c>
      <c r="C9" s="862" t="s">
        <v>272</v>
      </c>
      <c r="D9" s="1189">
        <v>-248127.03704992501</v>
      </c>
      <c r="E9" s="1190">
        <v>-66743.191420000003</v>
      </c>
    </row>
    <row r="10" spans="1:7" s="441" customFormat="1" ht="24.95" customHeight="1">
      <c r="B10" s="861">
        <v>4</v>
      </c>
      <c r="C10" s="862" t="s">
        <v>273</v>
      </c>
      <c r="D10" s="1189">
        <v>0</v>
      </c>
      <c r="E10" s="1190">
        <v>0</v>
      </c>
    </row>
    <row r="11" spans="1:7" s="441" customFormat="1" ht="24.95" customHeight="1">
      <c r="B11" s="861">
        <v>5</v>
      </c>
      <c r="C11" s="1191" t="s">
        <v>274</v>
      </c>
      <c r="D11" s="1189">
        <v>0</v>
      </c>
      <c r="E11" s="1190">
        <v>-14764.671751900003</v>
      </c>
    </row>
    <row r="12" spans="1:7" s="441" customFormat="1" ht="24.95" customHeight="1">
      <c r="B12" s="887">
        <v>6</v>
      </c>
      <c r="C12" s="862" t="s">
        <v>275</v>
      </c>
      <c r="D12" s="1189">
        <v>-774881.67407207447</v>
      </c>
      <c r="E12" s="1190">
        <v>-960896.53188403242</v>
      </c>
    </row>
    <row r="13" spans="1:7" s="441" customFormat="1" ht="24.95" customHeight="1" thickBot="1">
      <c r="B13" s="1192">
        <v>7</v>
      </c>
      <c r="C13" s="1193" t="s">
        <v>276</v>
      </c>
      <c r="D13" s="1194">
        <v>92115217.404254556</v>
      </c>
      <c r="E13" s="1194">
        <v>90685640.011165172</v>
      </c>
    </row>
    <row r="14" spans="1:7" s="441" customFormat="1" ht="24.95" customHeight="1" thickBot="1">
      <c r="B14" s="1627" t="s">
        <v>277</v>
      </c>
      <c r="C14" s="1627"/>
      <c r="D14" s="1627"/>
      <c r="E14" s="1627"/>
    </row>
    <row r="15" spans="1:7" s="441" customFormat="1" ht="24.95" customHeight="1">
      <c r="B15" s="884">
        <v>8</v>
      </c>
      <c r="C15" s="885" t="s">
        <v>278</v>
      </c>
      <c r="D15" s="1195">
        <v>180452.967001218</v>
      </c>
      <c r="E15" s="1196">
        <v>130173.36609642817</v>
      </c>
    </row>
    <row r="16" spans="1:7" s="441" customFormat="1" ht="24.95" customHeight="1">
      <c r="B16" s="861" t="s">
        <v>279</v>
      </c>
      <c r="C16" s="1197" t="s">
        <v>280</v>
      </c>
      <c r="D16" s="1189">
        <v>0</v>
      </c>
      <c r="E16" s="1190">
        <v>0</v>
      </c>
    </row>
    <row r="17" spans="2:5" s="441" customFormat="1" ht="24.95" customHeight="1">
      <c r="B17" s="861">
        <v>9</v>
      </c>
      <c r="C17" s="862" t="s">
        <v>281</v>
      </c>
      <c r="D17" s="1198">
        <v>303217.41796379455</v>
      </c>
      <c r="E17" s="1190">
        <v>351948.82772245083</v>
      </c>
    </row>
    <row r="18" spans="2:5" s="441" customFormat="1" ht="24.95" customHeight="1">
      <c r="B18" s="861" t="s">
        <v>222</v>
      </c>
      <c r="C18" s="1199" t="s">
        <v>282</v>
      </c>
      <c r="D18" s="1189">
        <v>0</v>
      </c>
      <c r="E18" s="1190">
        <v>0</v>
      </c>
    </row>
    <row r="19" spans="2:5" s="441" customFormat="1" ht="24.95" customHeight="1">
      <c r="B19" s="861" t="s">
        <v>223</v>
      </c>
      <c r="C19" s="1199" t="s">
        <v>283</v>
      </c>
      <c r="D19" s="1189">
        <v>0</v>
      </c>
      <c r="E19" s="1190">
        <v>0</v>
      </c>
    </row>
    <row r="20" spans="2:5" s="441" customFormat="1" ht="24.95" customHeight="1">
      <c r="B20" s="861">
        <v>10</v>
      </c>
      <c r="C20" s="1200" t="s">
        <v>284</v>
      </c>
      <c r="D20" s="1198">
        <v>0</v>
      </c>
      <c r="E20" s="1190">
        <v>0</v>
      </c>
    </row>
    <row r="21" spans="2:5" s="441" customFormat="1" ht="24.95" customHeight="1">
      <c r="B21" s="861" t="s">
        <v>285</v>
      </c>
      <c r="C21" s="1200" t="s">
        <v>1656</v>
      </c>
      <c r="D21" s="1189">
        <v>0</v>
      </c>
      <c r="E21" s="1190">
        <v>0</v>
      </c>
    </row>
    <row r="22" spans="2:5" s="441" customFormat="1" ht="24.95" customHeight="1">
      <c r="B22" s="861" t="s">
        <v>286</v>
      </c>
      <c r="C22" s="1200" t="s">
        <v>900</v>
      </c>
      <c r="D22" s="1198">
        <v>0</v>
      </c>
      <c r="E22" s="1190">
        <v>0</v>
      </c>
    </row>
    <row r="23" spans="2:5" s="441" customFormat="1" ht="24.95" customHeight="1">
      <c r="B23" s="861">
        <v>11</v>
      </c>
      <c r="C23" s="862" t="s">
        <v>287</v>
      </c>
      <c r="D23" s="1189">
        <v>2000</v>
      </c>
      <c r="E23" s="1190">
        <v>2000</v>
      </c>
    </row>
    <row r="24" spans="2:5" s="441" customFormat="1" ht="24.95" customHeight="1">
      <c r="B24" s="861">
        <v>12</v>
      </c>
      <c r="C24" s="862" t="s">
        <v>288</v>
      </c>
      <c r="D24" s="1189">
        <v>0</v>
      </c>
      <c r="E24" s="1190">
        <v>0</v>
      </c>
    </row>
    <row r="25" spans="2:5" s="441" customFormat="1" ht="24.95" customHeight="1">
      <c r="B25" s="1201">
        <v>13</v>
      </c>
      <c r="C25" s="1202" t="s">
        <v>289</v>
      </c>
      <c r="D25" s="1203">
        <v>485670.38496501255</v>
      </c>
      <c r="E25" s="1204">
        <v>484122.19381887902</v>
      </c>
    </row>
    <row r="26" spans="2:5" s="441" customFormat="1" ht="24.95" customHeight="1" thickBot="1">
      <c r="B26" s="1627" t="s">
        <v>290</v>
      </c>
      <c r="C26" s="1627"/>
      <c r="D26" s="1627"/>
      <c r="E26" s="1627"/>
    </row>
    <row r="27" spans="2:5" s="441" customFormat="1" ht="24.95" customHeight="1">
      <c r="B27" s="890">
        <v>14</v>
      </c>
      <c r="C27" s="885" t="s">
        <v>291</v>
      </c>
      <c r="D27" s="1195">
        <v>58581.853000000003</v>
      </c>
      <c r="E27" s="1196">
        <v>4066.1849999999999</v>
      </c>
    </row>
    <row r="28" spans="2:5" s="441" customFormat="1" ht="24.95" customHeight="1">
      <c r="B28" s="887">
        <v>15</v>
      </c>
      <c r="C28" s="862" t="s">
        <v>292</v>
      </c>
      <c r="D28" s="1189"/>
      <c r="E28" s="1190"/>
    </row>
    <row r="29" spans="2:5" s="441" customFormat="1" ht="24.95" customHeight="1">
      <c r="B29" s="887">
        <v>16</v>
      </c>
      <c r="C29" s="862" t="s">
        <v>293</v>
      </c>
      <c r="D29" s="1189"/>
      <c r="E29" s="1190"/>
    </row>
    <row r="30" spans="2:5" s="441" customFormat="1" ht="24.95" customHeight="1">
      <c r="B30" s="861" t="s">
        <v>294</v>
      </c>
      <c r="C30" s="862" t="s">
        <v>295</v>
      </c>
      <c r="D30" s="1189"/>
      <c r="E30" s="1190"/>
    </row>
    <row r="31" spans="2:5" s="441" customFormat="1" ht="24.95" customHeight="1">
      <c r="B31" s="861">
        <v>17</v>
      </c>
      <c r="C31" s="862" t="s">
        <v>296</v>
      </c>
      <c r="D31" s="1189"/>
      <c r="E31" s="1190"/>
    </row>
    <row r="32" spans="2:5" s="441" customFormat="1" ht="24.95" customHeight="1">
      <c r="B32" s="861" t="s">
        <v>297</v>
      </c>
      <c r="C32" s="862" t="s">
        <v>298</v>
      </c>
      <c r="D32" s="1189"/>
      <c r="E32" s="1190"/>
    </row>
    <row r="33" spans="2:5" s="441" customFormat="1" ht="24.95" customHeight="1">
      <c r="B33" s="1201">
        <v>18</v>
      </c>
      <c r="C33" s="1202" t="s">
        <v>299</v>
      </c>
      <c r="D33" s="1205">
        <v>58581.853000000003</v>
      </c>
      <c r="E33" s="1205">
        <v>4066.1849999999999</v>
      </c>
    </row>
    <row r="34" spans="2:5" s="441" customFormat="1" ht="24.95" customHeight="1" thickBot="1">
      <c r="B34" s="1627" t="s">
        <v>300</v>
      </c>
      <c r="C34" s="1627"/>
      <c r="D34" s="1627"/>
      <c r="E34" s="1627"/>
    </row>
    <row r="35" spans="2:5" s="441" customFormat="1" ht="24.95" customHeight="1">
      <c r="B35" s="890">
        <v>19</v>
      </c>
      <c r="C35" s="885" t="s">
        <v>301</v>
      </c>
      <c r="D35" s="1195">
        <v>15801228.383106086</v>
      </c>
      <c r="E35" s="1196">
        <v>15798143.416952915</v>
      </c>
    </row>
    <row r="36" spans="2:5" s="441" customFormat="1" ht="24.95" customHeight="1">
      <c r="B36" s="887">
        <v>20</v>
      </c>
      <c r="C36" s="862" t="s">
        <v>302</v>
      </c>
      <c r="D36" s="1198">
        <v>8674797.7680757288</v>
      </c>
      <c r="E36" s="1198">
        <v>8708678.4538813699</v>
      </c>
    </row>
    <row r="37" spans="2:5" s="441" customFormat="1" ht="24.95" customHeight="1">
      <c r="B37" s="887">
        <v>21</v>
      </c>
      <c r="C37" s="862" t="s">
        <v>901</v>
      </c>
      <c r="D37" s="1189">
        <v>0</v>
      </c>
      <c r="E37" s="1190">
        <v>-20733.470015758456</v>
      </c>
    </row>
    <row r="38" spans="2:5" s="441" customFormat="1" ht="24.95" customHeight="1">
      <c r="B38" s="1201">
        <v>22</v>
      </c>
      <c r="C38" s="1202" t="s">
        <v>303</v>
      </c>
      <c r="D38" s="1203">
        <v>7126430.6150303585</v>
      </c>
      <c r="E38" s="1203">
        <v>7110198.4330873024</v>
      </c>
    </row>
    <row r="39" spans="2:5" s="441" customFormat="1" ht="24.95" customHeight="1" thickBot="1">
      <c r="B39" s="1627" t="s">
        <v>304</v>
      </c>
      <c r="C39" s="1627"/>
      <c r="D39" s="1627"/>
      <c r="E39" s="1627"/>
    </row>
    <row r="40" spans="2:5" s="441" customFormat="1" ht="24.95" customHeight="1">
      <c r="B40" s="884" t="s">
        <v>305</v>
      </c>
      <c r="C40" s="885" t="s">
        <v>306</v>
      </c>
      <c r="D40" s="1206"/>
      <c r="E40" s="1196"/>
    </row>
    <row r="41" spans="2:5" s="441" customFormat="1" ht="24.95" customHeight="1">
      <c r="B41" s="861" t="s">
        <v>307</v>
      </c>
      <c r="C41" s="862" t="s">
        <v>308</v>
      </c>
      <c r="D41" s="1189"/>
      <c r="E41" s="1190"/>
    </row>
    <row r="42" spans="2:5" s="441" customFormat="1" ht="24.95" customHeight="1">
      <c r="B42" s="887" t="s">
        <v>309</v>
      </c>
      <c r="C42" s="1197" t="s">
        <v>310</v>
      </c>
      <c r="D42" s="1189"/>
      <c r="E42" s="1190"/>
    </row>
    <row r="43" spans="2:5" s="441" customFormat="1" ht="24.95" customHeight="1">
      <c r="B43" s="887" t="s">
        <v>311</v>
      </c>
      <c r="C43" s="1197" t="s">
        <v>312</v>
      </c>
      <c r="D43" s="1198"/>
      <c r="E43" s="1190"/>
    </row>
    <row r="44" spans="2:5" s="441" customFormat="1" ht="24.95" customHeight="1">
      <c r="B44" s="887" t="s">
        <v>313</v>
      </c>
      <c r="C44" s="863" t="s">
        <v>1657</v>
      </c>
      <c r="D44" s="1198"/>
      <c r="E44" s="1190"/>
    </row>
    <row r="45" spans="2:5" s="441" customFormat="1" ht="24.95" customHeight="1">
      <c r="B45" s="887" t="s">
        <v>314</v>
      </c>
      <c r="C45" s="1197" t="s">
        <v>315</v>
      </c>
      <c r="D45" s="1189"/>
      <c r="E45" s="1190"/>
    </row>
    <row r="46" spans="2:5" s="441" customFormat="1" ht="24.95" customHeight="1">
      <c r="B46" s="887" t="s">
        <v>316</v>
      </c>
      <c r="C46" s="1197" t="s">
        <v>317</v>
      </c>
      <c r="D46" s="1189"/>
      <c r="E46" s="1190"/>
    </row>
    <row r="47" spans="2:5" s="441" customFormat="1" ht="24.95" customHeight="1">
      <c r="B47" s="887" t="s">
        <v>318</v>
      </c>
      <c r="C47" s="1197" t="s">
        <v>319</v>
      </c>
      <c r="D47" s="1189"/>
      <c r="E47" s="1190"/>
    </row>
    <row r="48" spans="2:5" s="441" customFormat="1" ht="24.95" customHeight="1">
      <c r="B48" s="887" t="s">
        <v>320</v>
      </c>
      <c r="C48" s="1197" t="s">
        <v>321</v>
      </c>
      <c r="D48" s="1189"/>
      <c r="E48" s="1190"/>
    </row>
    <row r="49" spans="2:13" s="441" customFormat="1" ht="24.95" customHeight="1">
      <c r="B49" s="887" t="s">
        <v>322</v>
      </c>
      <c r="C49" s="1197" t="s">
        <v>323</v>
      </c>
      <c r="D49" s="1189"/>
      <c r="E49" s="1190"/>
    </row>
    <row r="50" spans="2:13" s="441" customFormat="1" ht="24.95" customHeight="1">
      <c r="B50" s="1207" t="s">
        <v>324</v>
      </c>
      <c r="C50" s="1208" t="s">
        <v>325</v>
      </c>
      <c r="D50" s="1205"/>
      <c r="E50" s="1209"/>
    </row>
    <row r="51" spans="2:13" s="441" customFormat="1" ht="24.95" customHeight="1" thickBot="1">
      <c r="B51" s="1627" t="s">
        <v>326</v>
      </c>
      <c r="C51" s="1627"/>
      <c r="D51" s="1627"/>
      <c r="E51" s="1627"/>
    </row>
    <row r="52" spans="2:13" s="441" customFormat="1" ht="24.95" customHeight="1">
      <c r="B52" s="890">
        <v>23</v>
      </c>
      <c r="C52" s="1215" t="s">
        <v>195</v>
      </c>
      <c r="D52" s="1195">
        <v>5882041.1298796497</v>
      </c>
      <c r="E52" s="1196">
        <v>6062830.2899800399</v>
      </c>
    </row>
    <row r="53" spans="2:13" s="441" customFormat="1" ht="24.95" customHeight="1">
      <c r="B53" s="1201">
        <v>24</v>
      </c>
      <c r="C53" s="1202" t="s">
        <v>73</v>
      </c>
      <c r="D53" s="1205">
        <v>99785900.257249892</v>
      </c>
      <c r="E53" s="1205">
        <v>98284026.82307139</v>
      </c>
    </row>
    <row r="54" spans="2:13" s="441" customFormat="1" ht="24.95" customHeight="1" thickBot="1">
      <c r="B54" s="1627" t="s">
        <v>72</v>
      </c>
      <c r="C54" s="1627"/>
      <c r="D54" s="1627"/>
      <c r="E54" s="1627"/>
    </row>
    <row r="55" spans="2:13" s="441" customFormat="1" ht="24.95" customHeight="1">
      <c r="B55" s="890">
        <v>25</v>
      </c>
      <c r="C55" s="1210" t="s">
        <v>74</v>
      </c>
      <c r="D55" s="1211">
        <v>5.8946615851694868E-2</v>
      </c>
      <c r="E55" s="1211">
        <v>6.168683239743733E-2</v>
      </c>
    </row>
    <row r="56" spans="2:13" s="441" customFormat="1" ht="24.95" customHeight="1">
      <c r="B56" s="861" t="s">
        <v>327</v>
      </c>
      <c r="C56" s="862" t="s">
        <v>328</v>
      </c>
      <c r="D56" s="1212">
        <v>5.8946615851694868E-2</v>
      </c>
      <c r="E56" s="1212">
        <v>6.168683239743733E-2</v>
      </c>
    </row>
    <row r="57" spans="2:13" s="441" customFormat="1" ht="24.95" customHeight="1">
      <c r="B57" s="861" t="s">
        <v>329</v>
      </c>
      <c r="C57" s="862" t="s">
        <v>902</v>
      </c>
      <c r="D57" s="1212">
        <v>5.8946615851694868E-2</v>
      </c>
      <c r="E57" s="1212">
        <v>6.168683239743733E-2</v>
      </c>
    </row>
    <row r="58" spans="2:13" s="441" customFormat="1" ht="24.95" customHeight="1">
      <c r="B58" s="861">
        <v>26</v>
      </c>
      <c r="C58" s="862" t="s">
        <v>330</v>
      </c>
      <c r="D58" s="1212">
        <v>0.03</v>
      </c>
      <c r="E58" s="1212">
        <v>0.03</v>
      </c>
    </row>
    <row r="59" spans="2:13" s="441" customFormat="1" ht="24.95" customHeight="1">
      <c r="B59" s="861" t="s">
        <v>331</v>
      </c>
      <c r="C59" s="862" t="s">
        <v>76</v>
      </c>
      <c r="D59" s="1212">
        <v>0</v>
      </c>
      <c r="E59" s="1213">
        <v>0</v>
      </c>
    </row>
    <row r="60" spans="2:13" s="441" customFormat="1" ht="24.95" customHeight="1">
      <c r="B60" s="861">
        <v>27</v>
      </c>
      <c r="C60" s="862" t="s">
        <v>80</v>
      </c>
      <c r="D60" s="1214">
        <v>0.03</v>
      </c>
      <c r="E60" s="1213">
        <v>0.03</v>
      </c>
    </row>
    <row r="61" spans="2:13" s="441" customFormat="1" ht="24.95" customHeight="1" thickBot="1">
      <c r="B61" s="1627" t="s">
        <v>332</v>
      </c>
      <c r="C61" s="1627"/>
      <c r="D61" s="1627"/>
      <c r="E61" s="1627"/>
    </row>
    <row r="62" spans="2:13" s="441" customFormat="1" ht="24.95" customHeight="1">
      <c r="B62" s="1216" t="s">
        <v>903</v>
      </c>
      <c r="C62" s="1217" t="s">
        <v>333</v>
      </c>
      <c r="D62" s="1218" t="s">
        <v>1658</v>
      </c>
      <c r="E62" s="1218" t="s">
        <v>1658</v>
      </c>
      <c r="M62" s="436"/>
    </row>
    <row r="63" spans="2:13" s="441" customFormat="1" ht="24.95" customHeight="1" thickBot="1">
      <c r="B63" s="1627" t="s">
        <v>334</v>
      </c>
      <c r="C63" s="1627"/>
      <c r="D63" s="1627"/>
      <c r="E63" s="1627"/>
    </row>
    <row r="64" spans="2:13" s="441" customFormat="1" ht="39.950000000000003" customHeight="1">
      <c r="B64" s="884">
        <v>28</v>
      </c>
      <c r="C64" s="885" t="s">
        <v>1659</v>
      </c>
      <c r="D64" s="1206">
        <v>5466.476902173913</v>
      </c>
      <c r="E64" s="1206">
        <v>12848.673593913052</v>
      </c>
      <c r="M64" s="436"/>
    </row>
    <row r="65" spans="2:13" s="441" customFormat="1" ht="39.950000000000003" customHeight="1">
      <c r="B65" s="861">
        <v>29</v>
      </c>
      <c r="C65" s="862" t="s">
        <v>335</v>
      </c>
      <c r="D65" s="1198">
        <v>58581.853000000003</v>
      </c>
      <c r="E65" s="1189">
        <v>4066.1849999999999</v>
      </c>
      <c r="M65" s="436"/>
    </row>
    <row r="66" spans="2:13" s="441" customFormat="1" ht="39.950000000000003" customHeight="1">
      <c r="B66" s="861">
        <v>30</v>
      </c>
      <c r="C66" s="862" t="s">
        <v>904</v>
      </c>
      <c r="D66" s="1198">
        <v>99732784.881152064</v>
      </c>
      <c r="E66" s="1189">
        <v>98292809.311665297</v>
      </c>
      <c r="M66" s="436"/>
    </row>
    <row r="67" spans="2:13" s="441" customFormat="1" ht="39.950000000000003" customHeight="1">
      <c r="B67" s="861" t="s">
        <v>336</v>
      </c>
      <c r="C67" s="862" t="s">
        <v>905</v>
      </c>
      <c r="D67" s="1198">
        <v>99732784.881152064</v>
      </c>
      <c r="E67" s="1189">
        <v>98292809.311665297</v>
      </c>
      <c r="M67" s="436"/>
    </row>
    <row r="68" spans="2:13" s="441" customFormat="1" ht="39.950000000000003" customHeight="1">
      <c r="B68" s="861">
        <v>31</v>
      </c>
      <c r="C68" s="862" t="s">
        <v>337</v>
      </c>
      <c r="D68" s="1212">
        <v>5.8978009456860797E-2</v>
      </c>
      <c r="E68" s="1214">
        <v>6.1681320662594075E-2</v>
      </c>
      <c r="M68" s="436"/>
    </row>
    <row r="69" spans="2:13" s="441" customFormat="1" ht="39.950000000000003" customHeight="1" thickBot="1">
      <c r="B69" s="1219" t="s">
        <v>338</v>
      </c>
      <c r="C69" s="1220" t="s">
        <v>339</v>
      </c>
      <c r="D69" s="1221">
        <v>5.8978009456860797E-2</v>
      </c>
      <c r="E69" s="1222">
        <v>6.1681320662594075E-2</v>
      </c>
      <c r="M69" s="436"/>
    </row>
    <row r="70" spans="2:13" s="174" customFormat="1" ht="43.5" customHeight="1">
      <c r="B70" s="294"/>
      <c r="F70" s="433"/>
    </row>
    <row r="71" spans="2:13" s="174" customFormat="1" ht="43.5" customHeight="1">
      <c r="B71" s="294"/>
      <c r="F71" s="433"/>
    </row>
  </sheetData>
  <mergeCells count="11">
    <mergeCell ref="B39:E39"/>
    <mergeCell ref="B51:E51"/>
    <mergeCell ref="B54:E54"/>
    <mergeCell ref="B61:E61"/>
    <mergeCell ref="B63:E63"/>
    <mergeCell ref="B34:E34"/>
    <mergeCell ref="D3:E3"/>
    <mergeCell ref="B4:C5"/>
    <mergeCell ref="B6:E6"/>
    <mergeCell ref="B14:E14"/>
    <mergeCell ref="B26:E26"/>
  </mergeCells>
  <hyperlinks>
    <hyperlink ref="G2" location="Índice!A1" display="Voltar ao Índice" xr:uid="{5D3EB374-3D9E-4BDA-8EAA-21450B810E4D}"/>
  </hyperlinks>
  <pageMargins left="0.70866141732283472" right="0.70866141732283472" top="0.74803149606299213" bottom="0.74803149606299213" header="0.31496062992125984" footer="0.31496062992125984"/>
  <pageSetup paperSize="9" fitToHeight="0" orientation="landscape" verticalDpi="1200" r:id="rId1"/>
  <headerFooter>
    <oddHeader>&amp;CPT 
Anexo XI</oddHeader>
    <oddFooter>&amp;C1</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A8CF9-88E7-4B7F-9E89-9F476EE498E5}">
  <dimension ref="B1:F19"/>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9.140625" style="5"/>
    <col min="3" max="3" width="71.140625" style="5" customWidth="1"/>
    <col min="4" max="4" width="25" style="5" customWidth="1"/>
    <col min="5" max="5" width="4.7109375" style="5" customWidth="1"/>
    <col min="6" max="6" width="17" style="5" customWidth="1"/>
    <col min="7" max="16384" width="9.140625" style="5"/>
  </cols>
  <sheetData>
    <row r="1" spans="2:6" ht="18.75" customHeight="1">
      <c r="B1" s="1522" t="s">
        <v>340</v>
      </c>
      <c r="C1" s="1522"/>
      <c r="D1" s="1522"/>
    </row>
    <row r="2" spans="2:6" ht="12.95" customHeight="1">
      <c r="B2" s="172" t="s">
        <v>1098</v>
      </c>
      <c r="C2" s="3"/>
      <c r="D2" s="3"/>
      <c r="F2" s="76" t="s">
        <v>917</v>
      </c>
    </row>
    <row r="3" spans="2:6" ht="12.95" customHeight="1">
      <c r="C3" s="3"/>
      <c r="D3" s="3"/>
    </row>
    <row r="4" spans="2:6" s="174" customFormat="1" ht="20.100000000000001" customHeight="1">
      <c r="D4" s="294" t="s">
        <v>4</v>
      </c>
      <c r="E4" s="433"/>
    </row>
    <row r="5" spans="2:6" s="215" customFormat="1" ht="24.95" customHeight="1" thickBot="1">
      <c r="D5" s="293" t="s">
        <v>268</v>
      </c>
      <c r="E5" s="445"/>
    </row>
    <row r="6" spans="2:6" s="174" customFormat="1" ht="24.95" customHeight="1">
      <c r="B6" s="880" t="s">
        <v>341</v>
      </c>
      <c r="C6" s="880" t="s">
        <v>342</v>
      </c>
      <c r="D6" s="1479">
        <v>92861005.214856982</v>
      </c>
      <c r="E6" s="433"/>
    </row>
    <row r="7" spans="2:6" s="174" customFormat="1" ht="24.95" customHeight="1">
      <c r="B7" s="872" t="s">
        <v>343</v>
      </c>
      <c r="C7" s="881" t="s">
        <v>344</v>
      </c>
      <c r="D7" s="1480">
        <v>437678.000269168</v>
      </c>
      <c r="E7" s="433"/>
    </row>
    <row r="8" spans="2:6" s="174" customFormat="1" ht="24.95" customHeight="1">
      <c r="B8" s="872" t="s">
        <v>345</v>
      </c>
      <c r="C8" s="881" t="s">
        <v>346</v>
      </c>
      <c r="D8" s="1481">
        <v>92423327.214587808</v>
      </c>
      <c r="E8" s="433"/>
    </row>
    <row r="9" spans="2:6" s="174" customFormat="1" ht="24.95" customHeight="1">
      <c r="B9" s="872" t="s">
        <v>347</v>
      </c>
      <c r="C9" s="881" t="s">
        <v>348</v>
      </c>
      <c r="D9" s="1482"/>
      <c r="E9" s="433"/>
    </row>
    <row r="10" spans="2:6" s="174" customFormat="1" ht="24.95" customHeight="1">
      <c r="B10" s="872" t="s">
        <v>349</v>
      </c>
      <c r="C10" s="881" t="s">
        <v>350</v>
      </c>
      <c r="D10" s="1482">
        <v>24486705.203000002</v>
      </c>
      <c r="E10" s="433"/>
    </row>
    <row r="11" spans="2:6" s="174" customFormat="1" ht="24.95" customHeight="1">
      <c r="B11" s="872" t="s">
        <v>351</v>
      </c>
      <c r="C11" s="881" t="s">
        <v>352</v>
      </c>
      <c r="D11" s="1482">
        <v>1526332.5109999999</v>
      </c>
      <c r="E11" s="433"/>
    </row>
    <row r="12" spans="2:6" s="174" customFormat="1" ht="24.95" customHeight="1">
      <c r="B12" s="872" t="s">
        <v>353</v>
      </c>
      <c r="C12" s="881" t="s">
        <v>354</v>
      </c>
      <c r="D12" s="1482">
        <v>1156674.4879999999</v>
      </c>
      <c r="E12" s="433"/>
    </row>
    <row r="13" spans="2:6" s="174" customFormat="1" ht="24.95" customHeight="1">
      <c r="B13" s="872" t="s">
        <v>355</v>
      </c>
      <c r="C13" s="881" t="s">
        <v>356</v>
      </c>
      <c r="D13" s="1482">
        <v>28641763.853999998</v>
      </c>
      <c r="E13" s="433"/>
    </row>
    <row r="14" spans="2:6" s="174" customFormat="1" ht="24.95" customHeight="1">
      <c r="B14" s="872" t="s">
        <v>357</v>
      </c>
      <c r="C14" s="881" t="s">
        <v>358</v>
      </c>
      <c r="D14" s="1482">
        <v>10915771.355</v>
      </c>
      <c r="E14" s="433"/>
    </row>
    <row r="15" spans="2:6" s="174" customFormat="1" ht="24.95" customHeight="1">
      <c r="B15" s="872" t="s">
        <v>359</v>
      </c>
      <c r="C15" s="881" t="s">
        <v>360</v>
      </c>
      <c r="D15" s="1482">
        <v>14907446.393999999</v>
      </c>
      <c r="E15" s="433"/>
    </row>
    <row r="16" spans="2:6" s="174" customFormat="1" ht="24.95" customHeight="1">
      <c r="B16" s="872" t="s">
        <v>361</v>
      </c>
      <c r="C16" s="881" t="s">
        <v>362</v>
      </c>
      <c r="D16" s="1482">
        <v>2403304.321</v>
      </c>
      <c r="E16" s="433"/>
    </row>
    <row r="17" spans="2:5" s="174" customFormat="1" ht="24.95" customHeight="1" thickBot="1">
      <c r="B17" s="882" t="s">
        <v>363</v>
      </c>
      <c r="C17" s="883" t="s">
        <v>364</v>
      </c>
      <c r="D17" s="1483">
        <v>8385329.0885878131</v>
      </c>
      <c r="E17" s="433"/>
    </row>
    <row r="18" spans="2:5" s="172" customFormat="1" ht="20.100000000000001" customHeight="1"/>
    <row r="19" spans="2:5" s="172" customFormat="1" ht="20.100000000000001" customHeight="1"/>
  </sheetData>
  <mergeCells count="1">
    <mergeCell ref="B1:D1"/>
  </mergeCells>
  <hyperlinks>
    <hyperlink ref="F2" location="Índice!A1" display="Voltar ao Índice" xr:uid="{5614A2E4-FA16-4AA7-A297-19EC7B4F04EA}"/>
  </hyperlinks>
  <pageMargins left="0.70866141732283472" right="0.70866141732283472" top="0.74803149606299213" bottom="0.74803149606299213" header="0.31496062992125984" footer="0.31496062992125984"/>
  <pageSetup paperSize="9" orientation="landscape" verticalDpi="1200" r:id="rId1"/>
  <headerFooter>
    <oddHeader>&amp;CPT 
Anexo XI</oddHeader>
    <oddFooter>&amp;C1</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C77D9-B77C-4113-985C-53B6382668EA}">
  <dimension ref="A1:M47"/>
  <sheetViews>
    <sheetView showGridLines="0" zoomScale="90" zoomScaleNormal="90" zoomScalePageLayoutView="60" workbookViewId="0">
      <selection activeCell="J2" sqref="J2"/>
    </sheetView>
  </sheetViews>
  <sheetFormatPr defaultColWidth="9.140625" defaultRowHeight="14.25"/>
  <cols>
    <col min="1" max="1" width="4.7109375" style="5" customWidth="1"/>
    <col min="2" max="2" width="7.85546875" style="5" customWidth="1"/>
    <col min="3" max="3" width="67.85546875" style="5" customWidth="1"/>
    <col min="4" max="11" width="17.140625" style="5" customWidth="1"/>
    <col min="12" max="12" width="4.7109375" style="5" customWidth="1"/>
    <col min="13" max="13" width="16" style="5" customWidth="1"/>
    <col min="14" max="16384" width="9.140625" style="5"/>
  </cols>
  <sheetData>
    <row r="1" spans="1:13" ht="18.75">
      <c r="B1" s="3" t="s">
        <v>365</v>
      </c>
      <c r="M1" s="76" t="s">
        <v>917</v>
      </c>
    </row>
    <row r="2" spans="1:13" ht="15.75">
      <c r="A2" s="20"/>
      <c r="B2" s="172" t="s">
        <v>1098</v>
      </c>
      <c r="L2" s="20"/>
    </row>
    <row r="3" spans="1:13" ht="15.75">
      <c r="A3" s="20"/>
      <c r="C3" s="442"/>
      <c r="L3" s="20"/>
    </row>
    <row r="4" spans="1:13" ht="15.75">
      <c r="A4" s="20"/>
      <c r="C4" s="21"/>
      <c r="D4" s="172"/>
      <c r="E4" s="172"/>
      <c r="F4" s="172"/>
      <c r="G4" s="172"/>
      <c r="H4" s="172"/>
      <c r="I4" s="172"/>
      <c r="J4" s="172"/>
      <c r="K4" s="172"/>
      <c r="L4" s="20"/>
    </row>
    <row r="5" spans="1:13" s="143" customFormat="1" ht="20.100000000000001" customHeight="1">
      <c r="B5" s="84"/>
      <c r="C5" s="442" t="s">
        <v>1157</v>
      </c>
      <c r="D5" s="434" t="s">
        <v>4</v>
      </c>
      <c r="E5" s="434" t="s">
        <v>5</v>
      </c>
      <c r="F5" s="434" t="s">
        <v>6</v>
      </c>
      <c r="G5" s="434" t="s">
        <v>41</v>
      </c>
      <c r="H5" s="434" t="s">
        <v>42</v>
      </c>
      <c r="I5" s="434" t="s">
        <v>96</v>
      </c>
      <c r="J5" s="434" t="s">
        <v>97</v>
      </c>
      <c r="K5" s="434" t="s">
        <v>98</v>
      </c>
    </row>
    <row r="6" spans="1:13" s="174" customFormat="1" ht="20.100000000000001" customHeight="1">
      <c r="D6" s="1630" t="s">
        <v>367</v>
      </c>
      <c r="E6" s="1630"/>
      <c r="F6" s="1630"/>
      <c r="G6" s="1630"/>
      <c r="H6" s="1630" t="s">
        <v>368</v>
      </c>
      <c r="I6" s="1630"/>
      <c r="J6" s="1630"/>
      <c r="K6" s="1630"/>
      <c r="L6" s="433"/>
    </row>
    <row r="7" spans="1:13" s="174" customFormat="1" ht="24.95" customHeight="1" thickBot="1">
      <c r="B7" s="224" t="s">
        <v>369</v>
      </c>
      <c r="C7" s="443" t="s">
        <v>370</v>
      </c>
      <c r="D7" s="431" t="s">
        <v>1966</v>
      </c>
      <c r="E7" s="431" t="s">
        <v>1967</v>
      </c>
      <c r="F7" s="431" t="s">
        <v>1965</v>
      </c>
      <c r="G7" s="431" t="s">
        <v>1968</v>
      </c>
      <c r="H7" s="431" t="s">
        <v>1966</v>
      </c>
      <c r="I7" s="431" t="s">
        <v>1967</v>
      </c>
      <c r="J7" s="431" t="s">
        <v>1965</v>
      </c>
      <c r="K7" s="431" t="s">
        <v>1968</v>
      </c>
      <c r="L7" s="433"/>
    </row>
    <row r="8" spans="1:13" s="174" customFormat="1" ht="20.100000000000001" customHeight="1">
      <c r="B8" s="214" t="s">
        <v>371</v>
      </c>
      <c r="C8" s="443" t="s">
        <v>372</v>
      </c>
      <c r="D8" s="444">
        <v>12</v>
      </c>
      <c r="E8" s="444">
        <v>12</v>
      </c>
      <c r="F8" s="444">
        <v>12</v>
      </c>
      <c r="G8" s="444">
        <v>12</v>
      </c>
      <c r="H8" s="444">
        <v>12</v>
      </c>
      <c r="I8" s="444">
        <v>12</v>
      </c>
      <c r="J8" s="444">
        <v>12</v>
      </c>
      <c r="K8" s="444">
        <v>12</v>
      </c>
      <c r="L8" s="433"/>
    </row>
    <row r="9" spans="1:13" s="441" customFormat="1" ht="20.100000000000001" customHeight="1" thickBot="1">
      <c r="B9" s="1564" t="s">
        <v>373</v>
      </c>
      <c r="C9" s="1564"/>
      <c r="D9" s="1564"/>
      <c r="E9" s="1564"/>
      <c r="F9" s="1564"/>
      <c r="G9" s="1564"/>
      <c r="H9" s="1564"/>
      <c r="I9" s="1564"/>
      <c r="J9" s="1564"/>
      <c r="K9" s="1564"/>
    </row>
    <row r="10" spans="1:13" s="174" customFormat="1" ht="20.100000000000001" customHeight="1">
      <c r="B10" s="1413">
        <v>1</v>
      </c>
      <c r="C10" s="1414" t="s">
        <v>374</v>
      </c>
      <c r="D10" s="1631"/>
      <c r="E10" s="1631"/>
      <c r="F10" s="1631"/>
      <c r="G10" s="1631"/>
      <c r="H10" s="1415">
        <v>21896644.259401027</v>
      </c>
      <c r="I10" s="1415">
        <v>20806857.617025971</v>
      </c>
      <c r="J10" s="1415">
        <v>20009083.043729503</v>
      </c>
      <c r="K10" s="1415">
        <v>18929037.559277277</v>
      </c>
      <c r="L10" s="433"/>
    </row>
    <row r="11" spans="1:13" s="441" customFormat="1" ht="20.100000000000001" customHeight="1" thickBot="1">
      <c r="B11" s="1564" t="s">
        <v>375</v>
      </c>
      <c r="C11" s="1564"/>
      <c r="D11" s="1564"/>
      <c r="E11" s="1564"/>
      <c r="F11" s="1564"/>
      <c r="G11" s="1564"/>
      <c r="H11" s="1564"/>
      <c r="I11" s="1564"/>
      <c r="J11" s="1564"/>
      <c r="K11" s="1564"/>
    </row>
    <row r="12" spans="1:13" s="174" customFormat="1" ht="20.100000000000001" customHeight="1">
      <c r="B12" s="1416">
        <v>2</v>
      </c>
      <c r="C12" s="1417" t="s">
        <v>376</v>
      </c>
      <c r="D12" s="1418">
        <v>54779437.232812747</v>
      </c>
      <c r="E12" s="1418">
        <v>53629430.979905508</v>
      </c>
      <c r="F12" s="1418">
        <v>52755869.341116667</v>
      </c>
      <c r="G12" s="1418">
        <v>51978831.241470709</v>
      </c>
      <c r="H12" s="1418">
        <v>2874056.07263492</v>
      </c>
      <c r="I12" s="1418">
        <v>2788208.7946736203</v>
      </c>
      <c r="J12" s="1418">
        <v>2725923.544198541</v>
      </c>
      <c r="K12" s="1418">
        <v>2657615.6979306601</v>
      </c>
      <c r="L12" s="433"/>
    </row>
    <row r="13" spans="1:13" s="174" customFormat="1" ht="20.100000000000001" customHeight="1">
      <c r="B13" s="1419">
        <v>3</v>
      </c>
      <c r="C13" s="872" t="s">
        <v>377</v>
      </c>
      <c r="D13" s="1344">
        <v>29783757.206870791</v>
      </c>
      <c r="E13" s="1344">
        <v>28979444.943484202</v>
      </c>
      <c r="F13" s="1344">
        <v>27943337.974564176</v>
      </c>
      <c r="G13" s="1344">
        <v>26910317.380499531</v>
      </c>
      <c r="H13" s="1344">
        <v>1489187.8603435399</v>
      </c>
      <c r="I13" s="1344">
        <v>1448972.2471742106</v>
      </c>
      <c r="J13" s="1344">
        <v>1397166.8987282088</v>
      </c>
      <c r="K13" s="1344">
        <v>1345515.8690249764</v>
      </c>
      <c r="L13" s="433"/>
    </row>
    <row r="14" spans="1:13" s="174" customFormat="1" ht="20.100000000000001" customHeight="1">
      <c r="B14" s="1419">
        <v>4</v>
      </c>
      <c r="C14" s="872" t="s">
        <v>378</v>
      </c>
      <c r="D14" s="1344">
        <v>10519937.111986745</v>
      </c>
      <c r="E14" s="1344">
        <v>10170687.69275054</v>
      </c>
      <c r="F14" s="1344">
        <v>10168593.55654929</v>
      </c>
      <c r="G14" s="1344">
        <v>10086878.803093312</v>
      </c>
      <c r="H14" s="1344">
        <v>1384868.2122913802</v>
      </c>
      <c r="I14" s="1344">
        <v>1339236.5474994099</v>
      </c>
      <c r="J14" s="1344">
        <v>1328756.6454703324</v>
      </c>
      <c r="K14" s="1344">
        <v>1312099.8289056837</v>
      </c>
      <c r="L14" s="433"/>
    </row>
    <row r="15" spans="1:13" s="174" customFormat="1" ht="20.100000000000001" customHeight="1">
      <c r="B15" s="1419">
        <v>5</v>
      </c>
      <c r="C15" s="872" t="s">
        <v>379</v>
      </c>
      <c r="D15" s="1344">
        <v>14235688.075953171</v>
      </c>
      <c r="E15" s="1344">
        <v>13859299.79000821</v>
      </c>
      <c r="F15" s="1344">
        <v>13518126.517233767</v>
      </c>
      <c r="G15" s="1344">
        <v>13110395.360254731</v>
      </c>
      <c r="H15" s="1344">
        <v>5142518.5224945303</v>
      </c>
      <c r="I15" s="1344">
        <v>5259825.4685471524</v>
      </c>
      <c r="J15" s="1344">
        <v>5429886.0622903053</v>
      </c>
      <c r="K15" s="1344">
        <v>5603072.7852398911</v>
      </c>
      <c r="L15" s="433"/>
    </row>
    <row r="16" spans="1:13" s="174" customFormat="1" ht="20.100000000000001" customHeight="1">
      <c r="B16" s="1419">
        <v>6</v>
      </c>
      <c r="C16" s="872" t="s">
        <v>380</v>
      </c>
      <c r="D16" s="1344">
        <v>5913636.057331088</v>
      </c>
      <c r="E16" s="1344">
        <v>4738071.2814414883</v>
      </c>
      <c r="F16" s="1344">
        <v>3541466.9698554673</v>
      </c>
      <c r="G16" s="1344">
        <v>2229274.7201245213</v>
      </c>
      <c r="H16" s="1344">
        <v>1451085.8188031949</v>
      </c>
      <c r="I16" s="1344">
        <v>1165030.0193040846</v>
      </c>
      <c r="J16" s="1344">
        <v>873536.72892909369</v>
      </c>
      <c r="K16" s="1344">
        <v>553131.36018916068</v>
      </c>
      <c r="L16" s="433"/>
    </row>
    <row r="17" spans="2:12" s="174" customFormat="1" ht="20.100000000000001" customHeight="1">
      <c r="B17" s="1419">
        <v>7</v>
      </c>
      <c r="C17" s="872" t="s">
        <v>381</v>
      </c>
      <c r="D17" s="1344">
        <v>8295944.8114554184</v>
      </c>
      <c r="E17" s="1344">
        <v>9095028.2304000575</v>
      </c>
      <c r="F17" s="1344">
        <v>9958012.3170449659</v>
      </c>
      <c r="G17" s="1344">
        <v>10858569.21588021</v>
      </c>
      <c r="H17" s="1344">
        <v>3665325.4965246692</v>
      </c>
      <c r="I17" s="1344">
        <v>4068595.1710764021</v>
      </c>
      <c r="J17" s="1344">
        <v>4537702.1030278783</v>
      </c>
      <c r="K17" s="1344">
        <v>5027390.0008007307</v>
      </c>
      <c r="L17" s="433"/>
    </row>
    <row r="18" spans="2:12" s="174" customFormat="1" ht="20.100000000000001" customHeight="1">
      <c r="B18" s="1419">
        <v>8</v>
      </c>
      <c r="C18" s="872" t="s">
        <v>382</v>
      </c>
      <c r="D18" s="1344">
        <v>26107.207166666667</v>
      </c>
      <c r="E18" s="1344">
        <v>26200.278166666667</v>
      </c>
      <c r="F18" s="1344">
        <v>18647.230333333333</v>
      </c>
      <c r="G18" s="1344">
        <v>22551.42425</v>
      </c>
      <c r="H18" s="1344">
        <v>26107.207166666667</v>
      </c>
      <c r="I18" s="1344">
        <v>26200.278166666667</v>
      </c>
      <c r="J18" s="1344">
        <v>18647.230333333333</v>
      </c>
      <c r="K18" s="1344">
        <v>22551.42425</v>
      </c>
      <c r="L18" s="433"/>
    </row>
    <row r="19" spans="2:12" s="174" customFormat="1" ht="20.100000000000001" customHeight="1">
      <c r="B19" s="1419">
        <v>9</v>
      </c>
      <c r="C19" s="872" t="s">
        <v>383</v>
      </c>
      <c r="D19" s="1629"/>
      <c r="E19" s="1629"/>
      <c r="F19" s="1629"/>
      <c r="G19" s="1629"/>
      <c r="H19" s="1344">
        <v>694.4444441666667</v>
      </c>
      <c r="I19" s="1344">
        <v>694.4444441666667</v>
      </c>
      <c r="J19" s="1344">
        <v>694.4444441666667</v>
      </c>
      <c r="K19" s="1344">
        <v>416.66666666666669</v>
      </c>
      <c r="L19" s="433"/>
    </row>
    <row r="20" spans="2:12" s="174" customFormat="1" ht="20.100000000000001" customHeight="1">
      <c r="B20" s="1419">
        <v>10</v>
      </c>
      <c r="C20" s="872" t="s">
        <v>384</v>
      </c>
      <c r="D20" s="1344">
        <v>13134039.948642464</v>
      </c>
      <c r="E20" s="1344">
        <v>13628489.017180707</v>
      </c>
      <c r="F20" s="1344">
        <v>13748525.520079063</v>
      </c>
      <c r="G20" s="1344">
        <v>13614935.777917067</v>
      </c>
      <c r="H20" s="1344">
        <v>3047038.8447353807</v>
      </c>
      <c r="I20" s="1344">
        <v>3515057.9460511948</v>
      </c>
      <c r="J20" s="1344">
        <v>3615073.8761758008</v>
      </c>
      <c r="K20" s="1344">
        <v>3665749.3045913214</v>
      </c>
      <c r="L20" s="433"/>
    </row>
    <row r="21" spans="2:12" s="174" customFormat="1" ht="20.100000000000001" customHeight="1">
      <c r="B21" s="1419">
        <v>11</v>
      </c>
      <c r="C21" s="872" t="s">
        <v>385</v>
      </c>
      <c r="D21" s="1344">
        <v>1748651.8387673295</v>
      </c>
      <c r="E21" s="1344">
        <v>2188259.1762940572</v>
      </c>
      <c r="F21" s="1344">
        <v>2306267.4813491595</v>
      </c>
      <c r="G21" s="1344">
        <v>2452626.2591137346</v>
      </c>
      <c r="H21" s="1344">
        <v>1748651.8387673295</v>
      </c>
      <c r="I21" s="1344">
        <v>2188259.1762940572</v>
      </c>
      <c r="J21" s="1344">
        <v>2306267.4813491595</v>
      </c>
      <c r="K21" s="1344">
        <v>2452626.2591137346</v>
      </c>
      <c r="L21" s="433"/>
    </row>
    <row r="22" spans="2:12" s="174" customFormat="1" ht="20.100000000000001" customHeight="1">
      <c r="B22" s="1419">
        <v>12</v>
      </c>
      <c r="C22" s="872" t="s">
        <v>386</v>
      </c>
      <c r="D22" s="1344">
        <v>0</v>
      </c>
      <c r="E22" s="1344">
        <v>0</v>
      </c>
      <c r="F22" s="1344">
        <v>0</v>
      </c>
      <c r="G22" s="1344">
        <v>0</v>
      </c>
      <c r="H22" s="1344">
        <v>0</v>
      </c>
      <c r="I22" s="1344">
        <v>0</v>
      </c>
      <c r="J22" s="1344">
        <v>0</v>
      </c>
      <c r="K22" s="1344">
        <v>0</v>
      </c>
      <c r="L22" s="433"/>
    </row>
    <row r="23" spans="2:12" s="174" customFormat="1" ht="20.100000000000001" customHeight="1">
      <c r="B23" s="1419">
        <v>13</v>
      </c>
      <c r="C23" s="872" t="s">
        <v>387</v>
      </c>
      <c r="D23" s="1344">
        <v>11385388.109875135</v>
      </c>
      <c r="E23" s="1344">
        <v>11440229.840886649</v>
      </c>
      <c r="F23" s="1344">
        <v>11442258.038729904</v>
      </c>
      <c r="G23" s="1344">
        <v>11162309.51880333</v>
      </c>
      <c r="H23" s="1344">
        <v>1298387.0059680513</v>
      </c>
      <c r="I23" s="1344">
        <v>1326798.7697571362</v>
      </c>
      <c r="J23" s="1344">
        <v>1308806.3948266418</v>
      </c>
      <c r="K23" s="1344">
        <v>1213123.0454775861</v>
      </c>
      <c r="L23" s="433"/>
    </row>
    <row r="24" spans="2:12" s="174" customFormat="1" ht="20.100000000000001" customHeight="1">
      <c r="B24" s="1419">
        <v>14</v>
      </c>
      <c r="C24" s="872" t="s">
        <v>388</v>
      </c>
      <c r="D24" s="1344">
        <v>787922.8890666248</v>
      </c>
      <c r="E24" s="1344">
        <v>780621.53116594185</v>
      </c>
      <c r="F24" s="1344">
        <v>817589.14867977228</v>
      </c>
      <c r="G24" s="1344">
        <v>811769.70936929609</v>
      </c>
      <c r="H24" s="1344">
        <v>787922.8890666248</v>
      </c>
      <c r="I24" s="1344">
        <v>780621.53116594185</v>
      </c>
      <c r="J24" s="1344">
        <v>817589.14867977228</v>
      </c>
      <c r="K24" s="1344">
        <v>808715.68843979947</v>
      </c>
      <c r="L24" s="433"/>
    </row>
    <row r="25" spans="2:12" s="174" customFormat="1" ht="20.100000000000001" customHeight="1">
      <c r="B25" s="1419">
        <v>15</v>
      </c>
      <c r="C25" s="872" t="s">
        <v>389</v>
      </c>
      <c r="D25" s="1344">
        <v>4688574.5774462763</v>
      </c>
      <c r="E25" s="1344">
        <v>4754028.4782632301</v>
      </c>
      <c r="F25" s="1344">
        <v>4815899.4762911806</v>
      </c>
      <c r="G25" s="1344">
        <v>4898771.5197886098</v>
      </c>
      <c r="H25" s="1344">
        <v>499114.47363457497</v>
      </c>
      <c r="I25" s="1344">
        <v>490699.17226177</v>
      </c>
      <c r="J25" s="1344">
        <v>502495.2127159583</v>
      </c>
      <c r="K25" s="1344">
        <v>537834.69081677357</v>
      </c>
      <c r="L25" s="433"/>
    </row>
    <row r="26" spans="2:12" s="174" customFormat="1" ht="20.100000000000001" customHeight="1">
      <c r="B26" s="1420">
        <v>16</v>
      </c>
      <c r="C26" s="1421" t="s">
        <v>390</v>
      </c>
      <c r="D26" s="1632"/>
      <c r="E26" s="1632"/>
      <c r="F26" s="1632"/>
      <c r="G26" s="1632"/>
      <c r="H26" s="1422">
        <v>12351345.247010199</v>
      </c>
      <c r="I26" s="1422">
        <v>12835107.357143845</v>
      </c>
      <c r="J26" s="1422">
        <v>13091662.288504547</v>
      </c>
      <c r="K26" s="1422">
        <v>13273404.833685111</v>
      </c>
      <c r="L26" s="433"/>
    </row>
    <row r="27" spans="2:12" s="441" customFormat="1" ht="20.100000000000001" customHeight="1" thickBot="1">
      <c r="B27" s="1564" t="s">
        <v>391</v>
      </c>
      <c r="C27" s="1564"/>
      <c r="D27" s="1564"/>
      <c r="E27" s="1564"/>
      <c r="F27" s="1564"/>
      <c r="G27" s="1564"/>
      <c r="H27" s="1564"/>
      <c r="I27" s="1564"/>
      <c r="J27" s="1564"/>
      <c r="K27" s="1564"/>
    </row>
    <row r="28" spans="2:12" s="174" customFormat="1" ht="20.100000000000001" customHeight="1">
      <c r="B28" s="1416">
        <v>17</v>
      </c>
      <c r="C28" s="1417" t="s">
        <v>392</v>
      </c>
      <c r="D28" s="1418">
        <v>10841.515244154796</v>
      </c>
      <c r="E28" s="1418">
        <v>7566.3211713029004</v>
      </c>
      <c r="F28" s="1418">
        <v>8066.306565009766</v>
      </c>
      <c r="G28" s="1418">
        <v>15524.821560272148</v>
      </c>
      <c r="H28" s="1418">
        <v>0</v>
      </c>
      <c r="I28" s="1418">
        <v>0</v>
      </c>
      <c r="J28" s="1418">
        <v>0</v>
      </c>
      <c r="K28" s="1418">
        <v>0</v>
      </c>
      <c r="L28" s="433"/>
    </row>
    <row r="29" spans="2:12" s="174" customFormat="1" ht="20.100000000000001" customHeight="1">
      <c r="B29" s="1419">
        <v>18</v>
      </c>
      <c r="C29" s="872" t="s">
        <v>393</v>
      </c>
      <c r="D29" s="1344">
        <v>2361237.6647312371</v>
      </c>
      <c r="E29" s="1344">
        <v>2372722.0086677298</v>
      </c>
      <c r="F29" s="1344">
        <v>2454431.5610948196</v>
      </c>
      <c r="G29" s="1344">
        <v>2483795.0844858172</v>
      </c>
      <c r="H29" s="1344">
        <v>1596124.467752924</v>
      </c>
      <c r="I29" s="1344">
        <v>1628435.1310752362</v>
      </c>
      <c r="J29" s="1344">
        <v>1703262.1074725392</v>
      </c>
      <c r="K29" s="1344">
        <v>1704656.3274923488</v>
      </c>
      <c r="L29" s="433"/>
    </row>
    <row r="30" spans="2:12" s="174" customFormat="1" ht="20.100000000000001" customHeight="1">
      <c r="B30" s="1419">
        <v>19</v>
      </c>
      <c r="C30" s="872" t="s">
        <v>394</v>
      </c>
      <c r="D30" s="1344">
        <v>6853171.6528486833</v>
      </c>
      <c r="E30" s="1344">
        <v>7364794.1798373451</v>
      </c>
      <c r="F30" s="1344">
        <v>7631262.8333681673</v>
      </c>
      <c r="G30" s="1344">
        <v>7996622.9944809387</v>
      </c>
      <c r="H30" s="1344">
        <v>2642958.6684846436</v>
      </c>
      <c r="I30" s="1344">
        <v>3138784.7311648992</v>
      </c>
      <c r="J30" s="1344">
        <v>3398035.0760588609</v>
      </c>
      <c r="K30" s="1344">
        <v>3652368.8143305071</v>
      </c>
      <c r="L30" s="433"/>
    </row>
    <row r="31" spans="2:12" s="174" customFormat="1" ht="20.100000000000001" customHeight="1">
      <c r="B31" s="1633" t="s">
        <v>395</v>
      </c>
      <c r="C31" s="1634" t="s">
        <v>396</v>
      </c>
      <c r="D31" s="1635"/>
      <c r="E31" s="1635"/>
      <c r="F31" s="1635"/>
      <c r="G31" s="1635"/>
      <c r="H31" s="1636">
        <v>0</v>
      </c>
      <c r="I31" s="1636">
        <v>0</v>
      </c>
      <c r="J31" s="1636">
        <v>0</v>
      </c>
      <c r="K31" s="1636">
        <v>0</v>
      </c>
      <c r="L31" s="433"/>
    </row>
    <row r="32" spans="2:12" s="174" customFormat="1" ht="20.100000000000001" customHeight="1">
      <c r="B32" s="1633"/>
      <c r="C32" s="1634"/>
      <c r="D32" s="1635"/>
      <c r="E32" s="1635"/>
      <c r="F32" s="1635"/>
      <c r="G32" s="1635"/>
      <c r="H32" s="1636"/>
      <c r="I32" s="1636"/>
      <c r="J32" s="1636"/>
      <c r="K32" s="1636"/>
      <c r="L32" s="433"/>
    </row>
    <row r="33" spans="2:12" s="174" customFormat="1" ht="20.100000000000001" customHeight="1">
      <c r="B33" s="1633" t="s">
        <v>397</v>
      </c>
      <c r="C33" s="1634" t="s">
        <v>398</v>
      </c>
      <c r="D33" s="1635"/>
      <c r="E33" s="1635"/>
      <c r="F33" s="1635"/>
      <c r="G33" s="1635"/>
      <c r="H33" s="1636">
        <v>0</v>
      </c>
      <c r="I33" s="1636">
        <v>0</v>
      </c>
      <c r="J33" s="1636">
        <v>0</v>
      </c>
      <c r="K33" s="1636">
        <v>0</v>
      </c>
      <c r="L33" s="433"/>
    </row>
    <row r="34" spans="2:12" s="174" customFormat="1" ht="20.100000000000001" customHeight="1">
      <c r="B34" s="1633"/>
      <c r="C34" s="1634"/>
      <c r="D34" s="1635"/>
      <c r="E34" s="1635"/>
      <c r="F34" s="1635"/>
      <c r="G34" s="1635"/>
      <c r="H34" s="1636"/>
      <c r="I34" s="1636"/>
      <c r="J34" s="1636"/>
      <c r="K34" s="1636"/>
      <c r="L34" s="433"/>
    </row>
    <row r="35" spans="2:12" s="174" customFormat="1" ht="20.100000000000001" customHeight="1">
      <c r="B35" s="1419">
        <v>20</v>
      </c>
      <c r="C35" s="872" t="s">
        <v>399</v>
      </c>
      <c r="D35" s="1344">
        <v>9225250.8328240756</v>
      </c>
      <c r="E35" s="1344">
        <v>9745082.5096763764</v>
      </c>
      <c r="F35" s="1344">
        <v>10093760.701027999</v>
      </c>
      <c r="G35" s="1344">
        <v>10495942.900527028</v>
      </c>
      <c r="H35" s="1344">
        <v>4239083.1362375682</v>
      </c>
      <c r="I35" s="1344">
        <v>4767219.8622401366</v>
      </c>
      <c r="J35" s="1344">
        <v>5101297.1835314007</v>
      </c>
      <c r="K35" s="1344">
        <v>5357025.1418228559</v>
      </c>
      <c r="L35" s="433"/>
    </row>
    <row r="36" spans="2:12" s="174" customFormat="1" ht="20.100000000000001" customHeight="1">
      <c r="B36" s="1633" t="s">
        <v>131</v>
      </c>
      <c r="C36" s="1634" t="s">
        <v>400</v>
      </c>
      <c r="D36" s="1637">
        <v>0</v>
      </c>
      <c r="E36" s="1637">
        <v>0</v>
      </c>
      <c r="F36" s="1637">
        <v>0</v>
      </c>
      <c r="G36" s="1637">
        <v>0</v>
      </c>
      <c r="H36" s="1637">
        <v>0</v>
      </c>
      <c r="I36" s="1637">
        <v>0</v>
      </c>
      <c r="J36" s="1637">
        <v>0</v>
      </c>
      <c r="K36" s="1637">
        <v>0</v>
      </c>
      <c r="L36" s="433"/>
    </row>
    <row r="37" spans="2:12" s="174" customFormat="1" ht="20.100000000000001" customHeight="1">
      <c r="B37" s="1633"/>
      <c r="C37" s="1634"/>
      <c r="D37" s="1637"/>
      <c r="E37" s="1637"/>
      <c r="F37" s="1637"/>
      <c r="G37" s="1637"/>
      <c r="H37" s="1637"/>
      <c r="I37" s="1637"/>
      <c r="J37" s="1637"/>
      <c r="K37" s="1637"/>
      <c r="L37" s="433"/>
    </row>
    <row r="38" spans="2:12" s="174" customFormat="1" ht="20.100000000000001" customHeight="1">
      <c r="B38" s="1633" t="s">
        <v>133</v>
      </c>
      <c r="C38" s="1634" t="s">
        <v>401</v>
      </c>
      <c r="D38" s="1637">
        <v>0</v>
      </c>
      <c r="E38" s="1637">
        <v>0</v>
      </c>
      <c r="F38" s="1637">
        <v>0</v>
      </c>
      <c r="G38" s="1637">
        <v>0</v>
      </c>
      <c r="H38" s="1637">
        <v>0</v>
      </c>
      <c r="I38" s="1637">
        <v>0</v>
      </c>
      <c r="J38" s="1637">
        <v>0</v>
      </c>
      <c r="K38" s="1637">
        <v>0</v>
      </c>
      <c r="L38" s="433"/>
    </row>
    <row r="39" spans="2:12" s="174" customFormat="1" ht="20.100000000000001" customHeight="1">
      <c r="B39" s="1633"/>
      <c r="C39" s="1634"/>
      <c r="D39" s="1637"/>
      <c r="E39" s="1637"/>
      <c r="F39" s="1637"/>
      <c r="G39" s="1637"/>
      <c r="H39" s="1637"/>
      <c r="I39" s="1637"/>
      <c r="J39" s="1637"/>
      <c r="K39" s="1637"/>
      <c r="L39" s="433"/>
    </row>
    <row r="40" spans="2:12" s="174" customFormat="1" ht="20.100000000000001" customHeight="1">
      <c r="B40" s="1633" t="s">
        <v>135</v>
      </c>
      <c r="C40" s="1634" t="s">
        <v>402</v>
      </c>
      <c r="D40" s="1636">
        <v>9225250.8328240756</v>
      </c>
      <c r="E40" s="1636">
        <v>9745082.5096763782</v>
      </c>
      <c r="F40" s="1636">
        <v>10093760.701027999</v>
      </c>
      <c r="G40" s="1636">
        <v>10495942.900527028</v>
      </c>
      <c r="H40" s="1636">
        <v>4239083.1362375673</v>
      </c>
      <c r="I40" s="1636">
        <v>4767219.8622401347</v>
      </c>
      <c r="J40" s="1636">
        <v>5101297.1835313998</v>
      </c>
      <c r="K40" s="1636">
        <v>5357025.1418228559</v>
      </c>
      <c r="L40" s="433"/>
    </row>
    <row r="41" spans="2:12" s="174" customFormat="1" ht="20.100000000000001" customHeight="1">
      <c r="B41" s="1641"/>
      <c r="C41" s="1642"/>
      <c r="D41" s="1640"/>
      <c r="E41" s="1640"/>
      <c r="F41" s="1640"/>
      <c r="G41" s="1640"/>
      <c r="H41" s="1640"/>
      <c r="I41" s="1640"/>
      <c r="J41" s="1640"/>
      <c r="K41" s="1640"/>
      <c r="L41" s="433"/>
    </row>
    <row r="42" spans="2:12" s="441" customFormat="1" ht="20.100000000000001" customHeight="1" thickBot="1">
      <c r="B42" s="1564" t="s">
        <v>403</v>
      </c>
      <c r="C42" s="1564"/>
      <c r="D42" s="1564"/>
      <c r="E42" s="1564"/>
      <c r="F42" s="1564"/>
      <c r="G42" s="1564"/>
      <c r="H42" s="1564"/>
      <c r="I42" s="1564"/>
      <c r="J42" s="1564"/>
      <c r="K42" s="1564"/>
    </row>
    <row r="43" spans="2:12" s="174" customFormat="1" ht="20.100000000000001" customHeight="1">
      <c r="B43" s="284" t="s">
        <v>404</v>
      </c>
      <c r="C43" s="405" t="s">
        <v>405</v>
      </c>
      <c r="D43" s="1638"/>
      <c r="E43" s="1638"/>
      <c r="F43" s="1638"/>
      <c r="G43" s="1638"/>
      <c r="H43" s="1423">
        <v>21896644.259401027</v>
      </c>
      <c r="I43" s="1423">
        <v>20806857.617025971</v>
      </c>
      <c r="J43" s="1423">
        <v>20009083.043729503</v>
      </c>
      <c r="K43" s="1423">
        <v>18929037.559277285</v>
      </c>
      <c r="L43" s="433"/>
    </row>
    <row r="44" spans="2:12" s="174" customFormat="1" ht="20.100000000000001" customHeight="1">
      <c r="B44" s="284">
        <v>22</v>
      </c>
      <c r="C44" s="405" t="s">
        <v>406</v>
      </c>
      <c r="D44" s="1638"/>
      <c r="E44" s="1638"/>
      <c r="F44" s="1638"/>
      <c r="G44" s="1638"/>
      <c r="H44" s="1423">
        <v>8112262.110772633</v>
      </c>
      <c r="I44" s="1423">
        <v>8067887.4949037107</v>
      </c>
      <c r="J44" s="1423">
        <v>7990365.1049731448</v>
      </c>
      <c r="K44" s="1423">
        <v>7916379.6918622563</v>
      </c>
      <c r="L44" s="433"/>
    </row>
    <row r="45" spans="2:12" s="174" customFormat="1" ht="20.100000000000001" customHeight="1" thickBot="1">
      <c r="B45" s="1424">
        <v>23</v>
      </c>
      <c r="C45" s="1425" t="s">
        <v>407</v>
      </c>
      <c r="D45" s="1639"/>
      <c r="E45" s="1639"/>
      <c r="F45" s="1639"/>
      <c r="G45" s="1639"/>
      <c r="H45" s="1426">
        <v>2.7008028617763906</v>
      </c>
      <c r="I45" s="1426">
        <v>2.5818914611165535</v>
      </c>
      <c r="J45" s="1426">
        <v>2.5069199861402436</v>
      </c>
      <c r="K45" s="1426">
        <v>2.3920751964318185</v>
      </c>
      <c r="L45" s="433"/>
    </row>
    <row r="46" spans="2:12" s="172" customFormat="1"/>
    <row r="47" spans="2:12">
      <c r="B47" s="15"/>
    </row>
  </sheetData>
  <mergeCells count="56">
    <mergeCell ref="B42:K42"/>
    <mergeCell ref="D43:G43"/>
    <mergeCell ref="D44:G44"/>
    <mergeCell ref="D45:G45"/>
    <mergeCell ref="G40:G41"/>
    <mergeCell ref="H40:H41"/>
    <mergeCell ref="I40:I41"/>
    <mergeCell ref="J40:J41"/>
    <mergeCell ref="K40:K41"/>
    <mergeCell ref="B40:B41"/>
    <mergeCell ref="C40:C41"/>
    <mergeCell ref="D40:D41"/>
    <mergeCell ref="E40:E41"/>
    <mergeCell ref="F40:F41"/>
    <mergeCell ref="K36:K37"/>
    <mergeCell ref="B38:B39"/>
    <mergeCell ref="C38:C39"/>
    <mergeCell ref="D38:D39"/>
    <mergeCell ref="E38:E39"/>
    <mergeCell ref="F38:F39"/>
    <mergeCell ref="G38:G39"/>
    <mergeCell ref="H38:H39"/>
    <mergeCell ref="I38:I39"/>
    <mergeCell ref="J38:J39"/>
    <mergeCell ref="K38:K39"/>
    <mergeCell ref="K33:K34"/>
    <mergeCell ref="B36:B37"/>
    <mergeCell ref="C36:C37"/>
    <mergeCell ref="D36:D37"/>
    <mergeCell ref="E36:E37"/>
    <mergeCell ref="F36:F37"/>
    <mergeCell ref="G36:G37"/>
    <mergeCell ref="H36:H37"/>
    <mergeCell ref="I36:I37"/>
    <mergeCell ref="J36:J37"/>
    <mergeCell ref="B33:B34"/>
    <mergeCell ref="C33:C34"/>
    <mergeCell ref="D33:G34"/>
    <mergeCell ref="H33:H34"/>
    <mergeCell ref="I33:I34"/>
    <mergeCell ref="J33:J34"/>
    <mergeCell ref="D26:G26"/>
    <mergeCell ref="B27:K27"/>
    <mergeCell ref="B31:B32"/>
    <mergeCell ref="C31:C32"/>
    <mergeCell ref="D31:G32"/>
    <mergeCell ref="H31:H32"/>
    <mergeCell ref="I31:I32"/>
    <mergeCell ref="J31:J32"/>
    <mergeCell ref="K31:K32"/>
    <mergeCell ref="D19:G19"/>
    <mergeCell ref="D6:G6"/>
    <mergeCell ref="H6:K6"/>
    <mergeCell ref="B9:K9"/>
    <mergeCell ref="D10:G10"/>
    <mergeCell ref="B11:K11"/>
  </mergeCells>
  <hyperlinks>
    <hyperlink ref="M1" location="Índice!A1" display="Voltar ao Índice" xr:uid="{2F028246-8634-4A4F-A293-D976F45AC04D}"/>
  </hyperlinks>
  <pageMargins left="0.70866141732283472" right="0.70866141732283472" top="0.74803149606299213" bottom="0.74803149606299213" header="0.31496062992125984" footer="0.31496062992125984"/>
  <pageSetup paperSize="9" orientation="landscape" r:id="rId1"/>
  <headerFooter>
    <oddHeader>&amp;CPT
Anexo XIII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2C94B-F7FF-4A0A-B270-89B6E7884EB0}">
  <dimension ref="B1:J53"/>
  <sheetViews>
    <sheetView showGridLines="0" zoomScale="90" zoomScaleNormal="90" zoomScalePageLayoutView="70" workbookViewId="0">
      <selection activeCell="J2" sqref="J2"/>
    </sheetView>
  </sheetViews>
  <sheetFormatPr defaultColWidth="8.7109375" defaultRowHeight="14.25"/>
  <cols>
    <col min="1" max="1" width="4.7109375" style="5" customWidth="1"/>
    <col min="2" max="2" width="8.42578125" style="5" customWidth="1"/>
    <col min="3" max="3" width="74.42578125" style="5" customWidth="1"/>
    <col min="4" max="8" width="18.85546875" style="231" customWidth="1"/>
    <col min="9" max="9" width="4.7109375" style="5" customWidth="1"/>
    <col min="10" max="10" width="14.5703125" style="5" customWidth="1"/>
    <col min="11" max="16384" width="8.7109375" style="5"/>
  </cols>
  <sheetData>
    <row r="1" spans="2:10" ht="24.6" customHeight="1">
      <c r="B1" s="3" t="s">
        <v>1</v>
      </c>
      <c r="J1" s="76" t="s">
        <v>917</v>
      </c>
    </row>
    <row r="2" spans="2:10">
      <c r="B2" s="172" t="s">
        <v>1098</v>
      </c>
    </row>
    <row r="4" spans="2:10" ht="15">
      <c r="B4" s="232"/>
      <c r="C4" s="233"/>
      <c r="D4" s="234" t="s">
        <v>4</v>
      </c>
      <c r="E4" s="234" t="s">
        <v>5</v>
      </c>
      <c r="F4" s="234" t="s">
        <v>6</v>
      </c>
      <c r="G4" s="234" t="s">
        <v>41</v>
      </c>
      <c r="H4" s="234" t="s">
        <v>42</v>
      </c>
    </row>
    <row r="5" spans="2:10" s="143" customFormat="1" ht="20.100000000000001" customHeight="1" thickBot="1">
      <c r="B5" s="235"/>
      <c r="C5" s="235"/>
      <c r="D5" s="796" t="s">
        <v>1701</v>
      </c>
      <c r="E5" s="796" t="s">
        <v>1702</v>
      </c>
      <c r="F5" s="796" t="s">
        <v>1709</v>
      </c>
      <c r="G5" s="796" t="s">
        <v>1703</v>
      </c>
      <c r="H5" s="796" t="s">
        <v>1704</v>
      </c>
    </row>
    <row r="6" spans="2:10" s="174" customFormat="1" ht="20.100000000000001" customHeight="1">
      <c r="B6" s="236"/>
      <c r="C6" s="1521" t="s">
        <v>43</v>
      </c>
      <c r="D6" s="1521"/>
      <c r="E6" s="1521"/>
      <c r="F6" s="1521"/>
      <c r="G6" s="1521"/>
      <c r="H6" s="1521"/>
      <c r="I6" s="785"/>
    </row>
    <row r="7" spans="2:10" s="196" customFormat="1" ht="20.100000000000001" customHeight="1">
      <c r="B7" s="237">
        <v>1</v>
      </c>
      <c r="C7" s="275" t="s">
        <v>44</v>
      </c>
      <c r="D7" s="1078">
        <v>5372775.0465799998</v>
      </c>
      <c r="E7" s="1078">
        <v>5488072.8245900003</v>
      </c>
      <c r="F7" s="1078">
        <v>5527099.8576300004</v>
      </c>
      <c r="G7" s="1078">
        <v>5554919.09858</v>
      </c>
      <c r="H7" s="1078">
        <v>5657289.3949199999</v>
      </c>
    </row>
    <row r="8" spans="2:10" s="196" customFormat="1" ht="20.100000000000001" customHeight="1">
      <c r="B8" s="237">
        <v>2</v>
      </c>
      <c r="C8" s="275" t="s">
        <v>45</v>
      </c>
      <c r="D8" s="1078">
        <v>5882041.1298799999</v>
      </c>
      <c r="E8" s="1078">
        <v>6020713.2185500003</v>
      </c>
      <c r="F8" s="1078">
        <v>6062830.2899799999</v>
      </c>
      <c r="G8" s="1078">
        <v>6085090.9806000004</v>
      </c>
      <c r="H8" s="1078">
        <v>6193989.0790400002</v>
      </c>
    </row>
    <row r="9" spans="2:10" s="196" customFormat="1" ht="20.100000000000001" customHeight="1" thickBot="1">
      <c r="B9" s="237">
        <v>3</v>
      </c>
      <c r="C9" s="275" t="s">
        <v>46</v>
      </c>
      <c r="D9" s="1078">
        <v>7212799.49871</v>
      </c>
      <c r="E9" s="1078">
        <v>7050932.0098599996</v>
      </c>
      <c r="F9" s="1078">
        <v>7084591.0212399997</v>
      </c>
      <c r="G9" s="1078">
        <v>7074374.06929</v>
      </c>
      <c r="H9" s="1078">
        <v>7212252.1102999998</v>
      </c>
    </row>
    <row r="10" spans="2:10" s="174" customFormat="1" ht="20.100000000000001" customHeight="1">
      <c r="B10" s="236"/>
      <c r="C10" s="1521" t="s">
        <v>47</v>
      </c>
      <c r="D10" s="1521"/>
      <c r="E10" s="1521"/>
      <c r="F10" s="1521"/>
      <c r="G10" s="1521"/>
      <c r="H10" s="1521"/>
      <c r="I10" s="785"/>
    </row>
    <row r="11" spans="2:10" s="196" customFormat="1" ht="20.100000000000001" customHeight="1" thickBot="1">
      <c r="B11" s="237">
        <v>4</v>
      </c>
      <c r="C11" s="275" t="s">
        <v>48</v>
      </c>
      <c r="D11" s="1078">
        <v>45932529.052419998</v>
      </c>
      <c r="E11" s="1078">
        <v>46733444.132069997</v>
      </c>
      <c r="F11" s="1078">
        <v>47378823.421429999</v>
      </c>
      <c r="G11" s="1078">
        <v>45883407.697050005</v>
      </c>
      <c r="H11" s="1078">
        <v>46413047.596799999</v>
      </c>
    </row>
    <row r="12" spans="2:10" s="174" customFormat="1" ht="20.100000000000001" customHeight="1">
      <c r="B12" s="236"/>
      <c r="C12" s="1521" t="s">
        <v>897</v>
      </c>
      <c r="D12" s="1521"/>
      <c r="E12" s="1521"/>
      <c r="F12" s="1521"/>
      <c r="G12" s="1521"/>
      <c r="H12" s="1521"/>
      <c r="I12" s="785"/>
    </row>
    <row r="13" spans="2:10" s="196" customFormat="1" ht="20.100000000000001" customHeight="1">
      <c r="B13" s="237">
        <v>5</v>
      </c>
      <c r="C13" s="275" t="s">
        <v>1626</v>
      </c>
      <c r="D13" s="1079">
        <v>0.11700000000000001</v>
      </c>
      <c r="E13" s="1079">
        <v>0.1174</v>
      </c>
      <c r="F13" s="1079">
        <v>0.1167</v>
      </c>
      <c r="G13" s="1079">
        <v>0.1211</v>
      </c>
      <c r="H13" s="1079">
        <v>0.12189999999999999</v>
      </c>
    </row>
    <row r="14" spans="2:10" s="196" customFormat="1" ht="20.100000000000001" customHeight="1">
      <c r="B14" s="237">
        <v>6</v>
      </c>
      <c r="C14" s="275" t="s">
        <v>49</v>
      </c>
      <c r="D14" s="1079">
        <v>0.12809999999999999</v>
      </c>
      <c r="E14" s="1079">
        <v>0.1288</v>
      </c>
      <c r="F14" s="1079">
        <v>0.128</v>
      </c>
      <c r="G14" s="1079">
        <v>0.1326</v>
      </c>
      <c r="H14" s="1079">
        <v>0.13350000000000001</v>
      </c>
    </row>
    <row r="15" spans="2:10" s="196" customFormat="1" ht="20.100000000000001" customHeight="1" thickBot="1">
      <c r="B15" s="237">
        <v>7</v>
      </c>
      <c r="C15" s="275" t="s">
        <v>50</v>
      </c>
      <c r="D15" s="1079">
        <v>0.157</v>
      </c>
      <c r="E15" s="1079">
        <v>0.15090000000000001</v>
      </c>
      <c r="F15" s="1079">
        <v>0.14949999999999999</v>
      </c>
      <c r="G15" s="1079">
        <v>0.1542</v>
      </c>
      <c r="H15" s="1079">
        <v>0.15540000000000001</v>
      </c>
    </row>
    <row r="16" spans="2:10" s="174" customFormat="1" ht="20.100000000000001" customHeight="1">
      <c r="B16" s="236"/>
      <c r="C16" s="1521" t="s">
        <v>51</v>
      </c>
      <c r="D16" s="1521"/>
      <c r="E16" s="1521"/>
      <c r="F16" s="1521"/>
      <c r="G16" s="1521"/>
      <c r="H16" s="1521"/>
      <c r="I16" s="785"/>
    </row>
    <row r="17" spans="2:9" s="196" customFormat="1" ht="20.100000000000001" customHeight="1">
      <c r="B17" s="237" t="s">
        <v>52</v>
      </c>
      <c r="C17" s="275" t="s">
        <v>1627</v>
      </c>
      <c r="D17" s="1080">
        <v>2.2499999999999992E-2</v>
      </c>
      <c r="E17" s="1080">
        <v>2.2499999999999992E-2</v>
      </c>
      <c r="F17" s="1080">
        <v>2.2499999999999992E-2</v>
      </c>
      <c r="G17" s="1080">
        <v>2.2499999999999992E-2</v>
      </c>
      <c r="H17" s="1080">
        <v>2.2499999999999992E-2</v>
      </c>
    </row>
    <row r="18" spans="2:9" s="196" customFormat="1" ht="20.100000000000001" customHeight="1">
      <c r="B18" s="237" t="s">
        <v>53</v>
      </c>
      <c r="C18" s="275" t="s">
        <v>54</v>
      </c>
      <c r="D18" s="1080">
        <v>1.2700000000000003E-2</v>
      </c>
      <c r="E18" s="1080">
        <v>1.2700000000000003E-2</v>
      </c>
      <c r="F18" s="1080">
        <v>1.2700000000000003E-2</v>
      </c>
      <c r="G18" s="1080">
        <v>1.2700000000000003E-2</v>
      </c>
      <c r="H18" s="1080">
        <v>1.2700000000000003E-2</v>
      </c>
    </row>
    <row r="19" spans="2:9" s="196" customFormat="1" ht="20.100000000000001" customHeight="1">
      <c r="B19" s="237" t="s">
        <v>55</v>
      </c>
      <c r="C19" s="275" t="s">
        <v>56</v>
      </c>
      <c r="D19" s="1080">
        <v>1.6899999999999998E-2</v>
      </c>
      <c r="E19" s="1080">
        <v>1.6899999999999998E-2</v>
      </c>
      <c r="F19" s="1080">
        <v>1.6899999999999998E-2</v>
      </c>
      <c r="G19" s="1080">
        <v>1.6899999999999998E-2</v>
      </c>
      <c r="H19" s="1080">
        <v>1.6899999999999998E-2</v>
      </c>
    </row>
    <row r="20" spans="2:9" s="196" customFormat="1" ht="20.100000000000001" customHeight="1" thickBot="1">
      <c r="B20" s="237" t="s">
        <v>57</v>
      </c>
      <c r="C20" s="275" t="s">
        <v>58</v>
      </c>
      <c r="D20" s="1080">
        <v>0.10249999999999999</v>
      </c>
      <c r="E20" s="1080">
        <v>0.10249999999999999</v>
      </c>
      <c r="F20" s="1080">
        <v>0.10249999999999999</v>
      </c>
      <c r="G20" s="1080">
        <v>0.10249999999999999</v>
      </c>
      <c r="H20" s="1080">
        <v>0.10249999999999999</v>
      </c>
    </row>
    <row r="21" spans="2:9" s="174" customFormat="1" ht="20.100000000000001" customHeight="1">
      <c r="B21" s="236"/>
      <c r="C21" s="1521" t="s">
        <v>59</v>
      </c>
      <c r="D21" s="1521"/>
      <c r="E21" s="1521"/>
      <c r="F21" s="1521"/>
      <c r="G21" s="1521"/>
      <c r="H21" s="1521"/>
      <c r="I21" s="785"/>
    </row>
    <row r="22" spans="2:9" s="196" customFormat="1" ht="20.100000000000001" customHeight="1">
      <c r="B22" s="237">
        <v>8</v>
      </c>
      <c r="C22" s="275" t="s">
        <v>60</v>
      </c>
      <c r="D22" s="1079">
        <v>2.4999999999989114E-2</v>
      </c>
      <c r="E22" s="1079">
        <v>2.4999999999962552E-2</v>
      </c>
      <c r="F22" s="1079">
        <v>2.4999999999667573E-2</v>
      </c>
      <c r="G22" s="1079">
        <v>2.5000000000081728E-2</v>
      </c>
      <c r="H22" s="1079">
        <v>2.5000000000000001E-2</v>
      </c>
    </row>
    <row r="23" spans="2:9" s="196" customFormat="1" ht="20.100000000000001" customHeight="1">
      <c r="B23" s="237" t="s">
        <v>16</v>
      </c>
      <c r="C23" s="275" t="s">
        <v>61</v>
      </c>
      <c r="D23" s="1079">
        <v>0</v>
      </c>
      <c r="E23" s="1079">
        <v>0</v>
      </c>
      <c r="F23" s="1079">
        <v>0</v>
      </c>
      <c r="G23" s="1079">
        <v>0</v>
      </c>
      <c r="H23" s="1079">
        <v>0</v>
      </c>
    </row>
    <row r="24" spans="2:9" s="196" customFormat="1" ht="20.100000000000001" customHeight="1">
      <c r="B24" s="237">
        <v>9</v>
      </c>
      <c r="C24" s="275" t="s">
        <v>62</v>
      </c>
      <c r="D24" s="1079">
        <v>0</v>
      </c>
      <c r="E24" s="1079">
        <v>0</v>
      </c>
      <c r="F24" s="1079">
        <v>1.5544927814034154E-5</v>
      </c>
      <c r="G24" s="1079">
        <v>6.7429224534229967E-6</v>
      </c>
      <c r="H24" s="1079">
        <v>7.3196699546922864E-6</v>
      </c>
    </row>
    <row r="25" spans="2:9" s="196" customFormat="1" ht="20.100000000000001" customHeight="1">
      <c r="B25" s="237" t="s">
        <v>63</v>
      </c>
      <c r="C25" s="275" t="s">
        <v>64</v>
      </c>
      <c r="D25" s="1079">
        <v>0</v>
      </c>
      <c r="E25" s="1079">
        <v>0</v>
      </c>
      <c r="F25" s="1079">
        <v>0</v>
      </c>
      <c r="G25" s="1079">
        <v>0</v>
      </c>
      <c r="H25" s="1079">
        <v>0</v>
      </c>
    </row>
    <row r="26" spans="2:9" s="196" customFormat="1" ht="20.100000000000001" customHeight="1">
      <c r="B26" s="237">
        <v>10</v>
      </c>
      <c r="C26" s="275" t="s">
        <v>65</v>
      </c>
      <c r="D26" s="1079">
        <v>0</v>
      </c>
      <c r="E26" s="1079">
        <v>0</v>
      </c>
      <c r="F26" s="1079">
        <v>0</v>
      </c>
      <c r="G26" s="1079">
        <v>0</v>
      </c>
      <c r="H26" s="1079">
        <v>0</v>
      </c>
    </row>
    <row r="27" spans="2:9" s="196" customFormat="1" ht="20.100000000000001" customHeight="1">
      <c r="B27" s="237" t="s">
        <v>66</v>
      </c>
      <c r="C27" s="275" t="s">
        <v>67</v>
      </c>
      <c r="D27" s="1079">
        <v>5.6250000000029931E-3</v>
      </c>
      <c r="E27" s="1079">
        <v>5.6249999999380797E-3</v>
      </c>
      <c r="F27" s="1079">
        <v>5.624999999882991E-3</v>
      </c>
      <c r="G27" s="1079">
        <v>5.625000000089221E-3</v>
      </c>
      <c r="H27" s="1079">
        <v>5.6249999999569084E-3</v>
      </c>
    </row>
    <row r="28" spans="2:9" s="196" customFormat="1" ht="20.100000000000001" customHeight="1">
      <c r="B28" s="237">
        <v>11</v>
      </c>
      <c r="C28" s="275" t="s">
        <v>68</v>
      </c>
      <c r="D28" s="1079">
        <v>3.062499999999211E-2</v>
      </c>
      <c r="E28" s="1079">
        <v>3.0624999999900631E-2</v>
      </c>
      <c r="F28" s="1079">
        <v>3.0640544927575664E-2</v>
      </c>
      <c r="G28" s="1079">
        <v>3.0631742922406426E-2</v>
      </c>
      <c r="H28" s="1079">
        <v>3.0632319669911597E-2</v>
      </c>
    </row>
    <row r="29" spans="2:9" s="196" customFormat="1" ht="20.100000000000001" customHeight="1">
      <c r="B29" s="237" t="s">
        <v>69</v>
      </c>
      <c r="C29" s="275" t="s">
        <v>70</v>
      </c>
      <c r="D29" s="1079">
        <v>0.1331</v>
      </c>
      <c r="E29" s="1079">
        <v>0.1331</v>
      </c>
      <c r="F29" s="1079">
        <v>0.1331</v>
      </c>
      <c r="G29" s="1079">
        <v>0.1331</v>
      </c>
      <c r="H29" s="1079">
        <v>0.1331</v>
      </c>
    </row>
    <row r="30" spans="2:9" s="196" customFormat="1" ht="20.100000000000001" customHeight="1" thickBot="1">
      <c r="B30" s="237">
        <v>12</v>
      </c>
      <c r="C30" s="275" t="s">
        <v>71</v>
      </c>
      <c r="D30" s="1078">
        <v>2724477.6684000003</v>
      </c>
      <c r="E30" s="1078">
        <v>2793597.6863500001</v>
      </c>
      <c r="F30" s="1078">
        <v>2795414.5697399997</v>
      </c>
      <c r="G30" s="1078">
        <v>2907446.4744602148</v>
      </c>
      <c r="H30" s="1078">
        <v>2979256.54858464</v>
      </c>
    </row>
    <row r="31" spans="2:9" s="174" customFormat="1" ht="20.100000000000001" customHeight="1">
      <c r="B31" s="236"/>
      <c r="C31" s="1521" t="s">
        <v>72</v>
      </c>
      <c r="D31" s="1521"/>
      <c r="E31" s="1521"/>
      <c r="F31" s="1521"/>
      <c r="G31" s="1521"/>
      <c r="H31" s="1521"/>
      <c r="I31" s="785"/>
    </row>
    <row r="32" spans="2:9" s="196" customFormat="1" ht="20.100000000000001" customHeight="1">
      <c r="B32" s="237">
        <v>13</v>
      </c>
      <c r="C32" s="1081" t="s">
        <v>73</v>
      </c>
      <c r="D32" s="1078">
        <v>99785900.257249892</v>
      </c>
      <c r="E32" s="1078">
        <v>98067243.532798275</v>
      </c>
      <c r="F32" s="1078">
        <v>98284026.823071346</v>
      </c>
      <c r="G32" s="1078">
        <v>96065792.561364725</v>
      </c>
      <c r="H32" s="1078">
        <v>92784122.611805931</v>
      </c>
    </row>
    <row r="33" spans="2:9" s="196" customFormat="1" ht="20.100000000000001" customHeight="1" thickBot="1">
      <c r="B33" s="237">
        <v>14</v>
      </c>
      <c r="C33" s="1081" t="s">
        <v>74</v>
      </c>
      <c r="D33" s="1080">
        <v>5.8946615851694868E-2</v>
      </c>
      <c r="E33" s="1080">
        <v>6.1393723343849085E-2</v>
      </c>
      <c r="F33" s="1080">
        <v>6.1686832397437351E-2</v>
      </c>
      <c r="G33" s="1080">
        <v>6.3342952973788669E-2</v>
      </c>
      <c r="H33" s="1080">
        <v>6.6756993596336106E-2</v>
      </c>
    </row>
    <row r="34" spans="2:9" s="174" customFormat="1" ht="20.100000000000001" customHeight="1">
      <c r="B34" s="236"/>
      <c r="C34" s="1521" t="s">
        <v>1628</v>
      </c>
      <c r="D34" s="1521"/>
      <c r="E34" s="1521"/>
      <c r="F34" s="1521"/>
      <c r="G34" s="1521"/>
      <c r="H34" s="1521"/>
      <c r="I34" s="785"/>
    </row>
    <row r="35" spans="2:9" s="91" customFormat="1" ht="20.100000000000001" customHeight="1">
      <c r="B35" s="237" t="s">
        <v>75</v>
      </c>
      <c r="C35" s="275" t="s">
        <v>1170</v>
      </c>
      <c r="D35" s="1080">
        <v>0</v>
      </c>
      <c r="E35" s="1080">
        <v>0</v>
      </c>
      <c r="F35" s="1080">
        <v>0</v>
      </c>
      <c r="G35" s="1080">
        <v>0</v>
      </c>
      <c r="H35" s="1080">
        <v>0</v>
      </c>
    </row>
    <row r="36" spans="2:9" s="91" customFormat="1" ht="20.100000000000001" customHeight="1">
      <c r="B36" s="237" t="s">
        <v>77</v>
      </c>
      <c r="C36" s="275" t="s">
        <v>1169</v>
      </c>
      <c r="D36" s="1080">
        <v>0</v>
      </c>
      <c r="E36" s="1080">
        <v>0</v>
      </c>
      <c r="F36" s="1080">
        <v>0</v>
      </c>
      <c r="G36" s="1080">
        <v>0</v>
      </c>
      <c r="H36" s="1080">
        <v>0</v>
      </c>
    </row>
    <row r="37" spans="2:9" s="91" customFormat="1" ht="20.100000000000001" customHeight="1">
      <c r="B37" s="237" t="s">
        <v>78</v>
      </c>
      <c r="C37" s="275" t="s">
        <v>1171</v>
      </c>
      <c r="D37" s="1080">
        <v>0</v>
      </c>
      <c r="E37" s="1080">
        <v>0</v>
      </c>
      <c r="F37" s="1080">
        <v>0</v>
      </c>
      <c r="G37" s="1080">
        <v>0</v>
      </c>
      <c r="H37" s="1080">
        <v>0</v>
      </c>
    </row>
    <row r="38" spans="2:9" s="91" customFormat="1" ht="20.100000000000001" customHeight="1">
      <c r="B38" s="237" t="s">
        <v>79</v>
      </c>
      <c r="C38" s="275" t="s">
        <v>1166</v>
      </c>
      <c r="D38" s="1080">
        <v>0.03</v>
      </c>
      <c r="E38" s="1080">
        <v>0.03</v>
      </c>
      <c r="F38" s="1080">
        <v>0.03</v>
      </c>
      <c r="G38" s="1080">
        <v>0.03</v>
      </c>
      <c r="H38" s="1080">
        <v>0.03</v>
      </c>
    </row>
    <row r="39" spans="2:9" s="91" customFormat="1" ht="20.100000000000001" customHeight="1">
      <c r="B39" s="237" t="s">
        <v>81</v>
      </c>
      <c r="C39" s="275" t="s">
        <v>1168</v>
      </c>
      <c r="D39" s="1080">
        <v>0</v>
      </c>
      <c r="E39" s="1080">
        <v>0</v>
      </c>
      <c r="F39" s="1080">
        <v>0</v>
      </c>
      <c r="G39" s="1080">
        <v>0</v>
      </c>
      <c r="H39" s="1080">
        <v>0</v>
      </c>
    </row>
    <row r="40" spans="2:9" s="91" customFormat="1" ht="20.100000000000001" customHeight="1" thickBot="1">
      <c r="B40" s="237" t="s">
        <v>1165</v>
      </c>
      <c r="C40" s="275" t="s">
        <v>1167</v>
      </c>
      <c r="D40" s="1080">
        <v>0.03</v>
      </c>
      <c r="E40" s="1080">
        <v>0.03</v>
      </c>
      <c r="F40" s="1080">
        <v>0.03</v>
      </c>
      <c r="G40" s="1080">
        <v>0.03</v>
      </c>
      <c r="H40" s="1080">
        <v>0.03</v>
      </c>
    </row>
    <row r="41" spans="2:9" s="174" customFormat="1" ht="20.100000000000001" customHeight="1">
      <c r="B41" s="236"/>
      <c r="C41" s="1521" t="s">
        <v>1102</v>
      </c>
      <c r="D41" s="1521"/>
      <c r="E41" s="1521"/>
      <c r="F41" s="1521"/>
      <c r="G41" s="1521"/>
      <c r="H41" s="1521"/>
      <c r="I41" s="785"/>
    </row>
    <row r="42" spans="2:9" s="196" customFormat="1" ht="20.100000000000001" customHeight="1">
      <c r="B42" s="237">
        <v>15</v>
      </c>
      <c r="C42" s="1081" t="s">
        <v>82</v>
      </c>
      <c r="D42" s="1078">
        <v>21896644.259401027</v>
      </c>
      <c r="E42" s="1078">
        <v>20806857.617025971</v>
      </c>
      <c r="F42" s="1078">
        <v>20009083.043729503</v>
      </c>
      <c r="G42" s="1078">
        <v>18929037.559277277</v>
      </c>
      <c r="H42" s="1078">
        <v>17807157.035800152</v>
      </c>
    </row>
    <row r="43" spans="2:9" s="196" customFormat="1" ht="20.100000000000001" customHeight="1">
      <c r="B43" s="237" t="s">
        <v>83</v>
      </c>
      <c r="C43" s="1081" t="s">
        <v>84</v>
      </c>
      <c r="D43" s="1078">
        <v>12351345.247010199</v>
      </c>
      <c r="E43" s="1078">
        <v>12835107.357143845</v>
      </c>
      <c r="F43" s="1078">
        <v>13091662.288504547</v>
      </c>
      <c r="G43" s="1078">
        <v>13273404.833685111</v>
      </c>
      <c r="H43" s="1078">
        <v>13194990.886580918</v>
      </c>
    </row>
    <row r="44" spans="2:9" s="196" customFormat="1" ht="20.100000000000001" customHeight="1">
      <c r="B44" s="237" t="s">
        <v>85</v>
      </c>
      <c r="C44" s="1081" t="s">
        <v>86</v>
      </c>
      <c r="D44" s="1078">
        <v>4239083.1362375682</v>
      </c>
      <c r="E44" s="1078">
        <v>4767219.8622401366</v>
      </c>
      <c r="F44" s="1078">
        <v>5101297.1835314007</v>
      </c>
      <c r="G44" s="1078">
        <v>5357025.1418228559</v>
      </c>
      <c r="H44" s="1078">
        <v>5524304.9510671329</v>
      </c>
    </row>
    <row r="45" spans="2:9" s="196" customFormat="1" ht="20.100000000000001" customHeight="1">
      <c r="B45" s="237">
        <v>16</v>
      </c>
      <c r="C45" s="1081" t="s">
        <v>87</v>
      </c>
      <c r="D45" s="1078">
        <v>8112262.110772633</v>
      </c>
      <c r="E45" s="1078">
        <v>8067887.4949037107</v>
      </c>
      <c r="F45" s="1078">
        <v>7990365.1049731448</v>
      </c>
      <c r="G45" s="1078">
        <v>7916379.6918622563</v>
      </c>
      <c r="H45" s="1078">
        <v>7670685.9355137832</v>
      </c>
    </row>
    <row r="46" spans="2:9" s="196" customFormat="1" ht="20.100000000000001" customHeight="1" thickBot="1">
      <c r="B46" s="237">
        <v>17</v>
      </c>
      <c r="C46" s="1081" t="s">
        <v>88</v>
      </c>
      <c r="D46" s="1082">
        <v>2.7008028617763906</v>
      </c>
      <c r="E46" s="1083">
        <v>2.5818914611165535</v>
      </c>
      <c r="F46" s="1083">
        <v>2.5069199861402436</v>
      </c>
      <c r="G46" s="1083">
        <v>2.3920751964318185</v>
      </c>
      <c r="H46" s="1083">
        <v>2.3199553923960532</v>
      </c>
    </row>
    <row r="47" spans="2:9" s="174" customFormat="1" ht="20.100000000000001" customHeight="1">
      <c r="B47" s="236"/>
      <c r="C47" s="1521" t="s">
        <v>1103</v>
      </c>
      <c r="D47" s="1521"/>
      <c r="E47" s="1521"/>
      <c r="F47" s="1521"/>
      <c r="G47" s="1521"/>
      <c r="H47" s="1521"/>
      <c r="I47" s="785"/>
    </row>
    <row r="48" spans="2:9" s="196" customFormat="1" ht="20.100000000000001" customHeight="1">
      <c r="B48" s="237">
        <v>18</v>
      </c>
      <c r="C48" s="1081" t="s">
        <v>89</v>
      </c>
      <c r="D48" s="1078">
        <v>79036419.702872723</v>
      </c>
      <c r="E48" s="1078">
        <v>77861526.781893477</v>
      </c>
      <c r="F48" s="1078">
        <v>77827227.933066413</v>
      </c>
      <c r="G48" s="1078">
        <v>75988842.117969558</v>
      </c>
      <c r="H48" s="1078">
        <v>73315665.473586172</v>
      </c>
    </row>
    <row r="49" spans="2:8" s="196" customFormat="1" ht="20.100000000000001" customHeight="1">
      <c r="B49" s="237">
        <v>19</v>
      </c>
      <c r="C49" s="405" t="s">
        <v>90</v>
      </c>
      <c r="D49" s="1078">
        <v>52727455.955931045</v>
      </c>
      <c r="E49" s="1078">
        <v>53012612.85341695</v>
      </c>
      <c r="F49" s="1078">
        <v>52763348.257481307</v>
      </c>
      <c r="G49" s="1078">
        <v>52744553.484992325</v>
      </c>
      <c r="H49" s="1078">
        <v>52263787.042524561</v>
      </c>
    </row>
    <row r="50" spans="2:8" s="196" customFormat="1" ht="20.100000000000001" customHeight="1">
      <c r="B50" s="239">
        <v>20</v>
      </c>
      <c r="C50" s="1084" t="s">
        <v>91</v>
      </c>
      <c r="D50" s="1085">
        <v>1.4989613716415673</v>
      </c>
      <c r="E50" s="1085">
        <v>1.4687358836129294</v>
      </c>
      <c r="F50" s="1085">
        <v>1.4750244346373771</v>
      </c>
      <c r="G50" s="1085">
        <v>1.4406955239386194</v>
      </c>
      <c r="H50" s="1085">
        <v>1.4028004785403838</v>
      </c>
    </row>
    <row r="51" spans="2:8">
      <c r="B51" s="172"/>
      <c r="C51" s="172"/>
      <c r="D51" s="240"/>
      <c r="E51" s="240"/>
      <c r="F51" s="240"/>
      <c r="G51" s="240"/>
      <c r="H51" s="240"/>
    </row>
    <row r="52" spans="2:8">
      <c r="B52" s="172"/>
      <c r="C52" s="174" t="s">
        <v>1710</v>
      </c>
      <c r="D52" s="240"/>
      <c r="E52" s="240"/>
      <c r="F52" s="240"/>
      <c r="G52" s="240"/>
      <c r="H52" s="240"/>
    </row>
    <row r="53" spans="2:8">
      <c r="B53" s="172"/>
      <c r="C53" s="174" t="s">
        <v>1711</v>
      </c>
      <c r="D53" s="240"/>
      <c r="E53" s="240"/>
      <c r="F53" s="240"/>
      <c r="G53" s="240"/>
      <c r="H53" s="240"/>
    </row>
  </sheetData>
  <mergeCells count="9">
    <mergeCell ref="C34:H34"/>
    <mergeCell ref="C41:H41"/>
    <mergeCell ref="C47:H47"/>
    <mergeCell ref="C6:H6"/>
    <mergeCell ref="C10:H10"/>
    <mergeCell ref="C12:H12"/>
    <mergeCell ref="C16:H16"/>
    <mergeCell ref="C21:H21"/>
    <mergeCell ref="C31:H31"/>
  </mergeCells>
  <hyperlinks>
    <hyperlink ref="J1" location="Índice!A1" display="Voltar ao Índice" xr:uid="{5165A46F-4060-42F1-891F-7980E7B13B3D}"/>
  </hyperlinks>
  <pageMargins left="0.70866141732283472" right="0.70866141732283472" top="0.74803149606299213" bottom="0.74803149606299213" header="0.31496062992125984" footer="0.31496062992125984"/>
  <pageSetup paperSize="9" orientation="landscape" r:id="rId1"/>
  <headerFooter>
    <oddHeader>&amp;CPT
Anexo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0F33A-DEEF-404E-B78B-A961828D0C1C}">
  <dimension ref="B1:J44"/>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8.28515625" style="5" customWidth="1"/>
    <col min="3" max="3" width="123.42578125" style="5" customWidth="1"/>
    <col min="4" max="8" width="20.7109375" style="5" customWidth="1"/>
    <col min="9" max="9" width="4.7109375" style="5" customWidth="1"/>
    <col min="10" max="10" width="15" style="5" customWidth="1"/>
    <col min="11" max="16384" width="9.140625" style="5"/>
  </cols>
  <sheetData>
    <row r="1" spans="2:10" ht="18.75">
      <c r="B1" s="3" t="s">
        <v>366</v>
      </c>
      <c r="J1" s="76" t="s">
        <v>917</v>
      </c>
    </row>
    <row r="2" spans="2:10" ht="15">
      <c r="B2" s="19" t="s">
        <v>408</v>
      </c>
    </row>
    <row r="3" spans="2:10" s="11" customFormat="1">
      <c r="B3" s="172" t="s">
        <v>1098</v>
      </c>
    </row>
    <row r="4" spans="2:10" s="11" customFormat="1">
      <c r="B4" s="5"/>
    </row>
    <row r="5" spans="2:10" s="174" customFormat="1" ht="20.100000000000001" customHeight="1">
      <c r="B5" s="1644"/>
      <c r="C5" s="1644"/>
      <c r="D5" s="286" t="s">
        <v>4</v>
      </c>
      <c r="E5" s="286" t="s">
        <v>5</v>
      </c>
      <c r="F5" s="286" t="s">
        <v>6</v>
      </c>
      <c r="G5" s="286" t="s">
        <v>41</v>
      </c>
      <c r="H5" s="215" t="s">
        <v>42</v>
      </c>
      <c r="I5" s="433"/>
    </row>
    <row r="6" spans="2:10" s="174" customFormat="1" ht="30" customHeight="1">
      <c r="B6" s="1644"/>
      <c r="C6" s="1644"/>
      <c r="D6" s="1557" t="s">
        <v>409</v>
      </c>
      <c r="E6" s="1557"/>
      <c r="F6" s="1557"/>
      <c r="G6" s="1557"/>
      <c r="H6" s="1547" t="s">
        <v>410</v>
      </c>
      <c r="I6" s="433"/>
    </row>
    <row r="7" spans="2:10" s="174" customFormat="1" ht="30" customHeight="1">
      <c r="B7" s="1644"/>
      <c r="C7" s="1644"/>
      <c r="D7" s="225" t="s">
        <v>411</v>
      </c>
      <c r="E7" s="225" t="s">
        <v>412</v>
      </c>
      <c r="F7" s="225" t="s">
        <v>413</v>
      </c>
      <c r="G7" s="225" t="s">
        <v>414</v>
      </c>
      <c r="H7" s="1549"/>
      <c r="I7" s="433"/>
    </row>
    <row r="8" spans="2:10" s="174" customFormat="1" ht="24.95" customHeight="1" thickBot="1">
      <c r="B8" s="446" t="s">
        <v>415</v>
      </c>
      <c r="C8" s="446"/>
      <c r="D8" s="446"/>
      <c r="E8" s="446"/>
      <c r="F8" s="446"/>
      <c r="G8" s="446"/>
      <c r="H8" s="446"/>
      <c r="I8" s="433"/>
    </row>
    <row r="9" spans="2:10" s="441" customFormat="1" ht="20.100000000000001" customHeight="1">
      <c r="B9" s="884">
        <v>1</v>
      </c>
      <c r="C9" s="885" t="s">
        <v>416</v>
      </c>
      <c r="D9" s="1427">
        <v>6098488.2034201641</v>
      </c>
      <c r="E9" s="1427" t="s">
        <v>1712</v>
      </c>
      <c r="F9" s="1427" t="s">
        <v>1712</v>
      </c>
      <c r="G9" s="1428">
        <v>1383776.9148541633</v>
      </c>
      <c r="H9" s="1428">
        <v>7482265.1182743274</v>
      </c>
    </row>
    <row r="10" spans="2:10" s="174" customFormat="1" ht="20.100000000000001" customHeight="1">
      <c r="B10" s="886">
        <v>2</v>
      </c>
      <c r="C10" s="611" t="s">
        <v>417</v>
      </c>
      <c r="D10" s="1429">
        <v>6098488.2034201641</v>
      </c>
      <c r="E10" s="1429" t="s">
        <v>1712</v>
      </c>
      <c r="F10" s="1429" t="s">
        <v>1712</v>
      </c>
      <c r="G10" s="1430">
        <v>1383776.9148541633</v>
      </c>
      <c r="H10" s="1430">
        <v>7482265.1182743274</v>
      </c>
      <c r="I10" s="433"/>
    </row>
    <row r="11" spans="2:10" s="174" customFormat="1" ht="20.100000000000001" customHeight="1">
      <c r="B11" s="886">
        <v>3</v>
      </c>
      <c r="C11" s="611" t="s">
        <v>418</v>
      </c>
      <c r="D11" s="1431"/>
      <c r="E11" s="1429" t="s">
        <v>1712</v>
      </c>
      <c r="F11" s="1429" t="s">
        <v>1712</v>
      </c>
      <c r="G11" s="1430" t="s">
        <v>1712</v>
      </c>
      <c r="H11" s="1430" t="s">
        <v>1712</v>
      </c>
      <c r="I11" s="433"/>
    </row>
    <row r="12" spans="2:10" s="441" customFormat="1" ht="20.100000000000001" customHeight="1">
      <c r="B12" s="887">
        <v>4</v>
      </c>
      <c r="C12" s="862" t="s">
        <v>419</v>
      </c>
      <c r="D12" s="1431"/>
      <c r="E12" s="1432">
        <v>52754130.593210347</v>
      </c>
      <c r="F12" s="1432">
        <v>2655261.508355055</v>
      </c>
      <c r="G12" s="1432">
        <v>1317905.0181919567</v>
      </c>
      <c r="H12" s="1432">
        <v>53203484.26841715</v>
      </c>
    </row>
    <row r="13" spans="2:10" s="174" customFormat="1" ht="20.100000000000001" customHeight="1">
      <c r="B13" s="886">
        <v>5</v>
      </c>
      <c r="C13" s="611" t="s">
        <v>377</v>
      </c>
      <c r="D13" s="1431"/>
      <c r="E13" s="1430">
        <v>38995549.315075576</v>
      </c>
      <c r="F13" s="1430">
        <v>1346977.8612512387</v>
      </c>
      <c r="G13" s="1430">
        <v>512351.36175275675</v>
      </c>
      <c r="H13" s="1430">
        <v>38837752.179263219</v>
      </c>
      <c r="I13" s="433"/>
    </row>
    <row r="14" spans="2:10" s="174" customFormat="1" ht="20.100000000000001" customHeight="1">
      <c r="B14" s="886">
        <v>6</v>
      </c>
      <c r="C14" s="611" t="s">
        <v>378</v>
      </c>
      <c r="D14" s="1431"/>
      <c r="E14" s="1430">
        <v>13758581.278134773</v>
      </c>
      <c r="F14" s="1430">
        <v>1308283.6471038163</v>
      </c>
      <c r="G14" s="1430">
        <v>805553.65643920004</v>
      </c>
      <c r="H14" s="1430">
        <v>14365732.089153931</v>
      </c>
      <c r="I14" s="433"/>
    </row>
    <row r="15" spans="2:10" s="441" customFormat="1" ht="20.100000000000001" customHeight="1">
      <c r="B15" s="887">
        <v>7</v>
      </c>
      <c r="C15" s="862" t="s">
        <v>420</v>
      </c>
      <c r="D15" s="1431"/>
      <c r="E15" s="1433">
        <v>15459951.403008953</v>
      </c>
      <c r="F15" s="1432">
        <v>106433.13252227986</v>
      </c>
      <c r="G15" s="1432">
        <v>9725909.2058210503</v>
      </c>
      <c r="H15" s="1432">
        <v>16567484.12011656</v>
      </c>
    </row>
    <row r="16" spans="2:10" s="174" customFormat="1" ht="20.100000000000001" customHeight="1">
      <c r="B16" s="886">
        <v>8</v>
      </c>
      <c r="C16" s="611" t="s">
        <v>421</v>
      </c>
      <c r="D16" s="1431"/>
      <c r="E16" s="1434">
        <v>6834998.9409848573</v>
      </c>
      <c r="F16" s="1430">
        <v>54154.84016100633</v>
      </c>
      <c r="G16" s="1430">
        <v>4243.9407325179091</v>
      </c>
      <c r="H16" s="1430">
        <v>3448820.8313054498</v>
      </c>
      <c r="I16" s="433"/>
    </row>
    <row r="17" spans="2:9" s="174" customFormat="1" ht="20.100000000000001" customHeight="1">
      <c r="B17" s="886">
        <v>9</v>
      </c>
      <c r="C17" s="611" t="s">
        <v>422</v>
      </c>
      <c r="D17" s="1431"/>
      <c r="E17" s="1430">
        <v>8624952.4620240964</v>
      </c>
      <c r="F17" s="1430">
        <v>52278.292361273532</v>
      </c>
      <c r="G17" s="1430">
        <v>9721665.2650885321</v>
      </c>
      <c r="H17" s="1430">
        <v>13118663.28881111</v>
      </c>
      <c r="I17" s="433"/>
    </row>
    <row r="18" spans="2:9" s="441" customFormat="1" ht="20.100000000000001" customHeight="1">
      <c r="B18" s="887">
        <v>10</v>
      </c>
      <c r="C18" s="862" t="s">
        <v>423</v>
      </c>
      <c r="D18" s="1434" t="s">
        <v>1712</v>
      </c>
      <c r="E18" s="1432">
        <v>0</v>
      </c>
      <c r="F18" s="1432">
        <v>0</v>
      </c>
      <c r="G18" s="1432">
        <v>0</v>
      </c>
      <c r="H18" s="1432">
        <v>0</v>
      </c>
    </row>
    <row r="19" spans="2:9" s="441" customFormat="1" ht="20.100000000000001" customHeight="1">
      <c r="B19" s="887">
        <v>11</v>
      </c>
      <c r="C19" s="862" t="s">
        <v>424</v>
      </c>
      <c r="D19" s="1432" t="s">
        <v>1712</v>
      </c>
      <c r="E19" s="1432">
        <v>1022516.197944751</v>
      </c>
      <c r="F19" s="1432">
        <v>45.055813230507454</v>
      </c>
      <c r="G19" s="1432">
        <v>1783163.6681580648</v>
      </c>
      <c r="H19" s="1432">
        <v>1783186.1960646801</v>
      </c>
    </row>
    <row r="20" spans="2:9" s="174" customFormat="1" ht="20.100000000000001" customHeight="1">
      <c r="B20" s="886">
        <v>12</v>
      </c>
      <c r="C20" s="611" t="s">
        <v>425</v>
      </c>
      <c r="D20" s="1430" t="s">
        <v>1712</v>
      </c>
      <c r="E20" s="1431"/>
      <c r="F20" s="1431"/>
      <c r="G20" s="1431"/>
      <c r="H20" s="1431"/>
      <c r="I20" s="433"/>
    </row>
    <row r="21" spans="2:9" s="174" customFormat="1" ht="20.100000000000001" customHeight="1">
      <c r="B21" s="886">
        <v>13</v>
      </c>
      <c r="C21" s="611" t="s">
        <v>426</v>
      </c>
      <c r="D21" s="1431"/>
      <c r="E21" s="1430">
        <v>1022516.197944751</v>
      </c>
      <c r="F21" s="1430">
        <v>45.055813230507454</v>
      </c>
      <c r="G21" s="1430">
        <v>1783163.6681580648</v>
      </c>
      <c r="H21" s="1430">
        <v>1783186.1960646801</v>
      </c>
      <c r="I21" s="433"/>
    </row>
    <row r="22" spans="2:9" s="174" customFormat="1" ht="20.100000000000001" customHeight="1">
      <c r="B22" s="888">
        <v>14</v>
      </c>
      <c r="C22" s="889" t="s">
        <v>427</v>
      </c>
      <c r="D22" s="1435"/>
      <c r="E22" s="1435"/>
      <c r="F22" s="1435"/>
      <c r="G22" s="1435"/>
      <c r="H22" s="1436">
        <v>79036419.702872723</v>
      </c>
      <c r="I22" s="433"/>
    </row>
    <row r="23" spans="2:9" s="174" customFormat="1" ht="20.100000000000001" customHeight="1" thickBot="1">
      <c r="B23" s="446" t="s">
        <v>428</v>
      </c>
      <c r="C23" s="446"/>
      <c r="D23" s="447"/>
      <c r="E23" s="447"/>
      <c r="F23" s="447"/>
      <c r="G23" s="447"/>
      <c r="H23" s="447"/>
      <c r="I23" s="433"/>
    </row>
    <row r="24" spans="2:9" s="441" customFormat="1" ht="20.100000000000001" customHeight="1">
      <c r="B24" s="890">
        <v>15</v>
      </c>
      <c r="C24" s="885" t="s">
        <v>374</v>
      </c>
      <c r="D24" s="1437"/>
      <c r="E24" s="1438"/>
      <c r="F24" s="1438"/>
      <c r="G24" s="1438"/>
      <c r="H24" s="1439">
        <v>1167869.527325154</v>
      </c>
    </row>
    <row r="25" spans="2:9" s="441" customFormat="1" ht="20.100000000000001" customHeight="1">
      <c r="B25" s="887" t="s">
        <v>429</v>
      </c>
      <c r="C25" s="862" t="s">
        <v>430</v>
      </c>
      <c r="D25" s="1440"/>
      <c r="E25" s="1441">
        <v>0</v>
      </c>
      <c r="F25" s="1441">
        <v>0</v>
      </c>
      <c r="G25" s="1441">
        <v>0</v>
      </c>
      <c r="H25" s="1441">
        <v>0</v>
      </c>
    </row>
    <row r="26" spans="2:9" s="441" customFormat="1" ht="20.100000000000001" customHeight="1">
      <c r="B26" s="887">
        <v>16</v>
      </c>
      <c r="C26" s="862" t="s">
        <v>431</v>
      </c>
      <c r="D26" s="1440"/>
      <c r="E26" s="1441">
        <v>374229.01631136768</v>
      </c>
      <c r="F26" s="1441">
        <v>0</v>
      </c>
      <c r="G26" s="1441">
        <v>0</v>
      </c>
      <c r="H26" s="1441">
        <v>187114.50815568384</v>
      </c>
    </row>
    <row r="27" spans="2:9" s="441" customFormat="1" ht="20.100000000000001" customHeight="1">
      <c r="B27" s="887">
        <v>17</v>
      </c>
      <c r="C27" s="862" t="s">
        <v>432</v>
      </c>
      <c r="D27" s="1440"/>
      <c r="E27" s="1441">
        <v>8455040.6996350158</v>
      </c>
      <c r="F27" s="1441">
        <v>2849772.6090273033</v>
      </c>
      <c r="G27" s="1441">
        <v>46703900.956916422</v>
      </c>
      <c r="H27" s="1441">
        <v>43233461.448209733</v>
      </c>
    </row>
    <row r="28" spans="2:9" s="174" customFormat="1" ht="24.95" customHeight="1">
      <c r="B28" s="886">
        <v>18</v>
      </c>
      <c r="C28" s="611" t="s">
        <v>906</v>
      </c>
      <c r="D28" s="1440"/>
      <c r="E28" s="1442">
        <v>0</v>
      </c>
      <c r="F28" s="1442">
        <v>0</v>
      </c>
      <c r="G28" s="1442">
        <v>0</v>
      </c>
      <c r="H28" s="1442">
        <v>0</v>
      </c>
      <c r="I28" s="433"/>
    </row>
    <row r="29" spans="2:9" s="174" customFormat="1" ht="24.95" customHeight="1">
      <c r="B29" s="886">
        <v>19</v>
      </c>
      <c r="C29" s="611" t="s">
        <v>907</v>
      </c>
      <c r="D29" s="1440"/>
      <c r="E29" s="1442">
        <v>433419.57163764327</v>
      </c>
      <c r="F29" s="1442">
        <v>38269.117272771939</v>
      </c>
      <c r="G29" s="1442">
        <v>766040.99662429001</v>
      </c>
      <c r="H29" s="1442">
        <v>828517.51242444024</v>
      </c>
      <c r="I29" s="433"/>
    </row>
    <row r="30" spans="2:9" s="174" customFormat="1" ht="24.95" customHeight="1">
      <c r="B30" s="886">
        <v>20</v>
      </c>
      <c r="C30" s="611" t="s">
        <v>908</v>
      </c>
      <c r="D30" s="1440"/>
      <c r="E30" s="1442">
        <v>7152039.2503047781</v>
      </c>
      <c r="F30" s="1442">
        <v>2140728.1648649536</v>
      </c>
      <c r="G30" s="1442">
        <v>18206305.929617256</v>
      </c>
      <c r="H30" s="1442">
        <v>20454087.398777023</v>
      </c>
      <c r="I30" s="433"/>
    </row>
    <row r="31" spans="2:9" s="174" customFormat="1" ht="20.100000000000001" customHeight="1">
      <c r="B31" s="886">
        <v>21</v>
      </c>
      <c r="C31" s="611" t="s">
        <v>433</v>
      </c>
      <c r="D31" s="1440"/>
      <c r="E31" s="1442">
        <v>926177.46582283196</v>
      </c>
      <c r="F31" s="1442">
        <v>589683.14323197328</v>
      </c>
      <c r="G31" s="1442">
        <v>4218492.338391304</v>
      </c>
      <c r="H31" s="1442">
        <v>3860826.8526055678</v>
      </c>
      <c r="I31" s="433"/>
    </row>
    <row r="32" spans="2:9" s="174" customFormat="1" ht="20.100000000000001" customHeight="1">
      <c r="B32" s="886">
        <v>22</v>
      </c>
      <c r="C32" s="611" t="s">
        <v>434</v>
      </c>
      <c r="D32" s="1440"/>
      <c r="E32" s="1442">
        <v>636892.00231064018</v>
      </c>
      <c r="F32" s="1442">
        <v>618707.55823530059</v>
      </c>
      <c r="G32" s="1442">
        <v>24959240.255063783</v>
      </c>
      <c r="H32" s="1442">
        <v>19336115.734990738</v>
      </c>
      <c r="I32" s="433"/>
    </row>
    <row r="33" spans="2:9" s="174" customFormat="1" ht="20.100000000000001" customHeight="1">
      <c r="B33" s="886">
        <v>23</v>
      </c>
      <c r="C33" s="611" t="s">
        <v>433</v>
      </c>
      <c r="D33" s="1440"/>
      <c r="E33" s="1442">
        <v>616000.33768973197</v>
      </c>
      <c r="F33" s="1442">
        <v>596925.02241107041</v>
      </c>
      <c r="G33" s="1442">
        <v>23740281.066047903</v>
      </c>
      <c r="H33" s="1442">
        <v>18275584.260914672</v>
      </c>
      <c r="I33" s="433"/>
    </row>
    <row r="34" spans="2:9" s="174" customFormat="1" ht="24.95" customHeight="1">
      <c r="B34" s="886">
        <v>24</v>
      </c>
      <c r="C34" s="611" t="s">
        <v>435</v>
      </c>
      <c r="D34" s="1440"/>
      <c r="E34" s="1442">
        <v>232689.87538195567</v>
      </c>
      <c r="F34" s="1442">
        <v>52067.768654278065</v>
      </c>
      <c r="G34" s="1442">
        <v>2772313.7756110933</v>
      </c>
      <c r="H34" s="1442">
        <v>2614740.8020175262</v>
      </c>
      <c r="I34" s="433"/>
    </row>
    <row r="35" spans="2:9" s="441" customFormat="1" ht="20.100000000000001" customHeight="1">
      <c r="B35" s="887">
        <v>25</v>
      </c>
      <c r="C35" s="862" t="s">
        <v>436</v>
      </c>
      <c r="D35" s="1443"/>
      <c r="E35" s="1441">
        <v>0</v>
      </c>
      <c r="F35" s="1441">
        <v>0</v>
      </c>
      <c r="G35" s="1441">
        <v>0</v>
      </c>
      <c r="H35" s="1441">
        <v>0</v>
      </c>
    </row>
    <row r="36" spans="2:9" s="441" customFormat="1" ht="20.100000000000001" customHeight="1">
      <c r="B36" s="887">
        <v>26</v>
      </c>
      <c r="C36" s="862" t="s">
        <v>437</v>
      </c>
      <c r="D36" s="1441"/>
      <c r="E36" s="1444">
        <v>1817497.7892915432</v>
      </c>
      <c r="F36" s="1444">
        <v>460789.79082981456</v>
      </c>
      <c r="G36" s="1444">
        <v>6475720.1223119199</v>
      </c>
      <c r="H36" s="1444">
        <v>7486803.8512631962</v>
      </c>
    </row>
    <row r="37" spans="2:9" s="174" customFormat="1" ht="20.100000000000001" customHeight="1">
      <c r="B37" s="886">
        <v>27</v>
      </c>
      <c r="C37" s="611" t="s">
        <v>438</v>
      </c>
      <c r="D37" s="1440"/>
      <c r="E37" s="1440"/>
      <c r="F37" s="1440"/>
      <c r="G37" s="1442">
        <v>0</v>
      </c>
      <c r="H37" s="1443">
        <v>0</v>
      </c>
      <c r="I37" s="433"/>
    </row>
    <row r="38" spans="2:9" s="174" customFormat="1" ht="20.100000000000001" customHeight="1">
      <c r="B38" s="886">
        <v>28</v>
      </c>
      <c r="C38" s="611" t="s">
        <v>439</v>
      </c>
      <c r="D38" s="1440"/>
      <c r="E38" s="1643">
        <v>320675.02363999997</v>
      </c>
      <c r="F38" s="1643"/>
      <c r="G38" s="1643"/>
      <c r="H38" s="1442">
        <v>272573.77009399998</v>
      </c>
      <c r="I38" s="433"/>
    </row>
    <row r="39" spans="2:9" s="174" customFormat="1" ht="20.100000000000001" customHeight="1">
      <c r="B39" s="886">
        <v>29</v>
      </c>
      <c r="C39" s="611" t="s">
        <v>1158</v>
      </c>
      <c r="D39" s="1440"/>
      <c r="E39" s="1645">
        <v>227858.84946365847</v>
      </c>
      <c r="F39" s="1645"/>
      <c r="G39" s="1645"/>
      <c r="H39" s="1442">
        <v>227858.84946365847</v>
      </c>
      <c r="I39" s="433"/>
    </row>
    <row r="40" spans="2:9" s="174" customFormat="1" ht="20.100000000000001" customHeight="1">
      <c r="B40" s="886">
        <v>30</v>
      </c>
      <c r="C40" s="611" t="s">
        <v>440</v>
      </c>
      <c r="D40" s="1440"/>
      <c r="E40" s="1643">
        <v>583356.26157903066</v>
      </c>
      <c r="F40" s="1643"/>
      <c r="G40" s="1643"/>
      <c r="H40" s="1442">
        <v>29167.813078951534</v>
      </c>
      <c r="I40" s="433"/>
    </row>
    <row r="41" spans="2:9" s="174" customFormat="1" ht="20.100000000000001" customHeight="1">
      <c r="B41" s="886">
        <v>31</v>
      </c>
      <c r="C41" s="611" t="s">
        <v>441</v>
      </c>
      <c r="D41" s="1440"/>
      <c r="E41" s="1443">
        <v>685607.65460885409</v>
      </c>
      <c r="F41" s="1443">
        <v>460789.79082981456</v>
      </c>
      <c r="G41" s="1442">
        <v>6475720.1223119199</v>
      </c>
      <c r="H41" s="1442">
        <v>6957203.418626586</v>
      </c>
      <c r="I41" s="433"/>
    </row>
    <row r="42" spans="2:9" s="174" customFormat="1" ht="20.100000000000001" customHeight="1">
      <c r="B42" s="887">
        <v>32</v>
      </c>
      <c r="C42" s="862" t="s">
        <v>442</v>
      </c>
      <c r="D42" s="1440"/>
      <c r="E42" s="1441">
        <v>3507831.0360822207</v>
      </c>
      <c r="F42" s="1441">
        <v>6149071.2781826435</v>
      </c>
      <c r="G42" s="1441">
        <v>2098872.1311407085</v>
      </c>
      <c r="H42" s="1444">
        <v>652206.62097728229</v>
      </c>
      <c r="I42" s="433"/>
    </row>
    <row r="43" spans="2:9" s="174" customFormat="1" ht="20.100000000000001" customHeight="1">
      <c r="B43" s="888">
        <v>33</v>
      </c>
      <c r="C43" s="889" t="s">
        <v>443</v>
      </c>
      <c r="D43" s="1445"/>
      <c r="E43" s="1445"/>
      <c r="F43" s="1445"/>
      <c r="G43" s="1445"/>
      <c r="H43" s="1446">
        <v>52727455.955931045</v>
      </c>
      <c r="I43" s="433"/>
    </row>
    <row r="44" spans="2:9" s="174" customFormat="1" ht="20.100000000000001" customHeight="1" thickBot="1">
      <c r="B44" s="891">
        <v>34</v>
      </c>
      <c r="C44" s="891" t="s">
        <v>444</v>
      </c>
      <c r="D44" s="891"/>
      <c r="E44" s="891"/>
      <c r="F44" s="891"/>
      <c r="G44" s="891"/>
      <c r="H44" s="1447">
        <v>1.4989613716415673</v>
      </c>
      <c r="I44" s="433"/>
    </row>
  </sheetData>
  <mergeCells count="7">
    <mergeCell ref="E40:G40"/>
    <mergeCell ref="B5:C5"/>
    <mergeCell ref="B6:C7"/>
    <mergeCell ref="D6:G6"/>
    <mergeCell ref="H6:H7"/>
    <mergeCell ref="E38:G38"/>
    <mergeCell ref="E39:G39"/>
  </mergeCells>
  <hyperlinks>
    <hyperlink ref="J1" location="Índice!A1" display="Voltar ao Índice" xr:uid="{FEF1E77C-98A4-4694-B88C-27B6AE71B7C7}"/>
  </hyperlinks>
  <pageMargins left="0.70866141732283472" right="0.70866141732283472" top="0.74803149606299213" bottom="0.74803149606299213" header="0.31496062992125984" footer="0.31496062992125984"/>
  <pageSetup paperSize="9" orientation="landscape" r:id="rId1"/>
  <headerFooter>
    <oddHeader>&amp;CPT
Anexo XIII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0E637-E6D9-4D8F-9FAB-E43143D2F0C4}">
  <dimension ref="A1:K27"/>
  <sheetViews>
    <sheetView showGridLines="0" zoomScale="90" zoomScaleNormal="90" zoomScalePageLayoutView="60" workbookViewId="0">
      <selection activeCell="J2" sqref="J2"/>
    </sheetView>
  </sheetViews>
  <sheetFormatPr defaultColWidth="9.140625" defaultRowHeight="14.25"/>
  <cols>
    <col min="1" max="1" width="4.7109375" style="49" customWidth="1"/>
    <col min="2" max="2" width="6.7109375" style="5" customWidth="1"/>
    <col min="3" max="3" width="67.7109375" style="5" customWidth="1"/>
    <col min="4" max="8" width="16.7109375" style="5" customWidth="1"/>
    <col min="9" max="9" width="4.7109375" style="503" customWidth="1"/>
    <col min="10" max="10" width="12.42578125" style="5" customWidth="1"/>
    <col min="11" max="11" width="13.140625" style="9" customWidth="1"/>
    <col min="12" max="12" width="52.42578125" style="5" customWidth="1"/>
    <col min="13" max="16384" width="9.140625" style="5"/>
  </cols>
  <sheetData>
    <row r="1" spans="1:10" s="135" customFormat="1" ht="18.75">
      <c r="A1" s="486"/>
      <c r="B1" s="134" t="s">
        <v>1430</v>
      </c>
      <c r="D1" s="136"/>
      <c r="I1" s="504"/>
      <c r="J1" s="76" t="s">
        <v>917</v>
      </c>
    </row>
    <row r="2" spans="1:10" s="135" customFormat="1">
      <c r="A2" s="486"/>
      <c r="I2" s="504"/>
    </row>
    <row r="3" spans="1:10" ht="24.75" customHeight="1">
      <c r="A3" s="486"/>
      <c r="B3" s="1646" t="s">
        <v>1431</v>
      </c>
      <c r="C3" s="1646"/>
      <c r="D3" s="506" t="s">
        <v>4</v>
      </c>
      <c r="E3" s="506" t="s">
        <v>5</v>
      </c>
      <c r="F3" s="506" t="s">
        <v>6</v>
      </c>
      <c r="G3" s="506" t="s">
        <v>41</v>
      </c>
      <c r="H3" s="507" t="s">
        <v>42</v>
      </c>
      <c r="I3" s="504"/>
    </row>
    <row r="4" spans="1:10" ht="24.75" customHeight="1">
      <c r="A4" s="486"/>
      <c r="B4" s="1647"/>
      <c r="C4" s="1647"/>
      <c r="D4" s="1649" t="s">
        <v>1432</v>
      </c>
      <c r="E4" s="1649"/>
      <c r="F4" s="1649"/>
      <c r="G4" s="1650" t="s">
        <v>235</v>
      </c>
      <c r="H4" s="1650" t="s">
        <v>1356</v>
      </c>
      <c r="I4" s="504"/>
    </row>
    <row r="5" spans="1:10" ht="24.75" customHeight="1" thickBot="1">
      <c r="A5" s="486"/>
      <c r="B5" s="1648"/>
      <c r="C5" s="1648"/>
      <c r="D5" s="508" t="s">
        <v>1433</v>
      </c>
      <c r="E5" s="508" t="s">
        <v>1434</v>
      </c>
      <c r="F5" s="508" t="s">
        <v>1699</v>
      </c>
      <c r="G5" s="1651"/>
      <c r="H5" s="1651"/>
      <c r="I5" s="504"/>
    </row>
    <row r="6" spans="1:10" ht="19.5" customHeight="1">
      <c r="A6" s="486"/>
      <c r="B6" s="500">
        <v>1</v>
      </c>
      <c r="C6" s="509" t="s">
        <v>1435</v>
      </c>
      <c r="D6" s="1405">
        <v>0</v>
      </c>
      <c r="E6" s="1405">
        <v>0</v>
      </c>
      <c r="F6" s="1405">
        <v>0</v>
      </c>
      <c r="G6" s="1405">
        <v>0</v>
      </c>
      <c r="H6" s="1405">
        <v>0</v>
      </c>
      <c r="I6" s="504"/>
    </row>
    <row r="7" spans="1:10" ht="19.5" customHeight="1">
      <c r="A7" s="486"/>
      <c r="B7" s="501">
        <v>2</v>
      </c>
      <c r="C7" s="510" t="s">
        <v>1436</v>
      </c>
      <c r="D7" s="1406">
        <v>2503407.0773999998</v>
      </c>
      <c r="E7" s="1406">
        <v>2363363.3299100003</v>
      </c>
      <c r="F7" s="1406">
        <v>2435036.8967400002</v>
      </c>
      <c r="G7" s="1406">
        <v>329872.70181</v>
      </c>
      <c r="H7" s="1406">
        <v>4123408.7726599998</v>
      </c>
      <c r="I7" s="504"/>
    </row>
    <row r="8" spans="1:10" ht="19.5" customHeight="1">
      <c r="A8" s="486"/>
      <c r="B8" s="501">
        <v>3</v>
      </c>
      <c r="C8" s="510" t="s">
        <v>1437</v>
      </c>
      <c r="D8" s="1406">
        <v>2503407.0773999998</v>
      </c>
      <c r="E8" s="1406">
        <v>2363363.3299100003</v>
      </c>
      <c r="F8" s="1406">
        <v>2435036.8967400002</v>
      </c>
      <c r="G8" s="1407"/>
      <c r="H8" s="1408"/>
      <c r="I8" s="504"/>
    </row>
    <row r="9" spans="1:10" ht="19.5" customHeight="1">
      <c r="A9" s="486"/>
      <c r="B9" s="501">
        <v>4</v>
      </c>
      <c r="C9" s="510" t="s">
        <v>1438</v>
      </c>
      <c r="D9" s="1409">
        <v>0</v>
      </c>
      <c r="E9" s="1409">
        <v>0</v>
      </c>
      <c r="F9" s="1409">
        <v>0</v>
      </c>
      <c r="G9" s="1410"/>
      <c r="H9" s="1411"/>
      <c r="I9" s="504"/>
    </row>
    <row r="10" spans="1:10" ht="19.5" customHeight="1" thickBot="1">
      <c r="A10" s="486"/>
      <c r="B10" s="502">
        <v>5</v>
      </c>
      <c r="C10" s="511" t="s">
        <v>1439</v>
      </c>
      <c r="D10" s="1412">
        <v>0</v>
      </c>
      <c r="E10" s="1412">
        <v>0</v>
      </c>
      <c r="F10" s="1412">
        <v>0</v>
      </c>
      <c r="G10" s="1412">
        <v>0</v>
      </c>
      <c r="H10" s="1412">
        <v>0</v>
      </c>
      <c r="I10" s="504"/>
    </row>
    <row r="11" spans="1:10">
      <c r="A11" s="486"/>
      <c r="I11" s="504"/>
    </row>
    <row r="12" spans="1:10">
      <c r="A12" s="486"/>
      <c r="I12" s="504"/>
    </row>
    <row r="13" spans="1:10">
      <c r="A13" s="486"/>
      <c r="I13" s="504"/>
    </row>
    <row r="14" spans="1:10">
      <c r="A14" s="486"/>
      <c r="I14" s="504"/>
    </row>
    <row r="15" spans="1:10">
      <c r="A15" s="486"/>
      <c r="I15" s="504"/>
    </row>
    <row r="16" spans="1:10">
      <c r="A16" s="486"/>
      <c r="I16" s="504"/>
    </row>
    <row r="17" spans="1:9">
      <c r="A17" s="486"/>
      <c r="I17" s="504"/>
    </row>
    <row r="18" spans="1:9">
      <c r="A18" s="486"/>
      <c r="I18" s="504"/>
    </row>
    <row r="19" spans="1:9">
      <c r="A19" s="486"/>
      <c r="I19" s="504"/>
    </row>
    <row r="20" spans="1:9">
      <c r="A20" s="486"/>
      <c r="I20" s="504"/>
    </row>
    <row r="21" spans="1:9">
      <c r="A21" s="486"/>
      <c r="I21" s="504"/>
    </row>
    <row r="22" spans="1:9">
      <c r="A22" s="486"/>
      <c r="I22" s="504"/>
    </row>
    <row r="23" spans="1:9">
      <c r="A23" s="486"/>
      <c r="I23" s="504"/>
    </row>
    <row r="24" spans="1:9">
      <c r="A24" s="486"/>
      <c r="I24" s="504"/>
    </row>
    <row r="25" spans="1:9">
      <c r="A25" s="486"/>
      <c r="I25" s="504"/>
    </row>
    <row r="26" spans="1:9">
      <c r="A26" s="62"/>
      <c r="I26" s="505"/>
    </row>
    <row r="27" spans="1:9">
      <c r="A27" s="62"/>
      <c r="I27" s="505"/>
    </row>
  </sheetData>
  <mergeCells count="4">
    <mergeCell ref="B3:C5"/>
    <mergeCell ref="D4:F4"/>
    <mergeCell ref="G4:G5"/>
    <mergeCell ref="H4:H5"/>
  </mergeCells>
  <hyperlinks>
    <hyperlink ref="J1" location="Índice!A1" display="Voltar ao Índice" xr:uid="{80B2E064-3A93-4635-90A7-90E66C419EA9}"/>
  </hyperlinks>
  <pageMargins left="0.70866141732283472" right="0.70866141732283472" top="0.74803149606299213" bottom="0.74803149606299213" header="0.31496062992125984" footer="0.31496062992125984"/>
  <pageSetup paperSize="9" scale="75" orientation="landscape" verticalDpi="1200" r:id="rId1"/>
  <headerFooter>
    <oddHeader>&amp;CPT
Anexo XXXI</oddHead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E498D-DCA7-4E33-B7F0-E6A6D6B16C2F}">
  <sheetPr>
    <pageSetUpPr fitToPage="1"/>
  </sheetPr>
  <dimension ref="A1:K33"/>
  <sheetViews>
    <sheetView showGridLines="0" zoomScale="80" zoomScaleNormal="80" zoomScalePageLayoutView="60" workbookViewId="0">
      <selection activeCell="J2" sqref="J2"/>
    </sheetView>
  </sheetViews>
  <sheetFormatPr defaultColWidth="9.140625" defaultRowHeight="14.25"/>
  <cols>
    <col min="1" max="1" width="4.7109375" style="49" customWidth="1"/>
    <col min="2" max="2" width="9.5703125" style="1" customWidth="1"/>
    <col min="3" max="3" width="8.140625" style="1" customWidth="1"/>
    <col min="4" max="4" width="6.42578125" style="1" customWidth="1"/>
    <col min="5" max="5" width="68.5703125" style="1" customWidth="1"/>
    <col min="6" max="9" width="24.28515625" style="1" customWidth="1"/>
    <col min="10" max="10" width="4.7109375" style="49" customWidth="1"/>
    <col min="11" max="11" width="19" style="1" customWidth="1"/>
    <col min="12" max="16384" width="9.140625" style="1"/>
  </cols>
  <sheetData>
    <row r="1" spans="1:11" ht="18.75">
      <c r="C1" s="3" t="s">
        <v>1174</v>
      </c>
      <c r="K1" s="76" t="s">
        <v>917</v>
      </c>
    </row>
    <row r="3" spans="1:11" ht="19.5" customHeight="1">
      <c r="A3" s="486"/>
      <c r="B3" s="513"/>
      <c r="C3" s="513"/>
      <c r="D3" s="513"/>
      <c r="E3" s="513"/>
      <c r="F3" s="514" t="s">
        <v>4</v>
      </c>
      <c r="G3" s="514" t="s">
        <v>5</v>
      </c>
      <c r="H3" s="514" t="s">
        <v>6</v>
      </c>
      <c r="I3" s="514" t="s">
        <v>41</v>
      </c>
      <c r="J3" s="486"/>
    </row>
    <row r="4" spans="1:11" ht="35.1" customHeight="1" thickBot="1">
      <c r="A4" s="61"/>
      <c r="B4" s="513"/>
      <c r="C4" s="1652"/>
      <c r="D4" s="1652"/>
      <c r="E4" s="1652"/>
      <c r="F4" s="607" t="s">
        <v>1175</v>
      </c>
      <c r="G4" s="607" t="s">
        <v>1176</v>
      </c>
      <c r="H4" s="607" t="s">
        <v>1177</v>
      </c>
      <c r="I4" s="653" t="s">
        <v>1178</v>
      </c>
      <c r="J4" s="61"/>
    </row>
    <row r="5" spans="1:11" ht="19.5" customHeight="1">
      <c r="A5" s="486"/>
      <c r="B5" s="782">
        <v>1</v>
      </c>
      <c r="C5" s="1653" t="s">
        <v>1179</v>
      </c>
      <c r="D5" s="1653"/>
      <c r="E5" s="519" t="s">
        <v>1180</v>
      </c>
      <c r="F5" s="1460">
        <v>11</v>
      </c>
      <c r="G5" s="1460">
        <v>6</v>
      </c>
      <c r="H5" s="1460">
        <v>53</v>
      </c>
      <c r="I5" s="1460">
        <v>32</v>
      </c>
      <c r="J5" s="486"/>
    </row>
    <row r="6" spans="1:11" ht="19.5" customHeight="1">
      <c r="A6" s="486"/>
      <c r="B6" s="783">
        <v>2</v>
      </c>
      <c r="C6" s="1654"/>
      <c r="D6" s="1654"/>
      <c r="E6" s="515" t="s">
        <v>1181</v>
      </c>
      <c r="F6" s="1461">
        <v>2020203.3299999987</v>
      </c>
      <c r="G6" s="1461">
        <v>3557763.9699999993</v>
      </c>
      <c r="H6" s="1461">
        <v>8203282.3389999997</v>
      </c>
      <c r="I6" s="1461">
        <v>2920476.3100000005</v>
      </c>
      <c r="J6" s="486"/>
    </row>
    <row r="7" spans="1:11" ht="19.5" customHeight="1">
      <c r="A7" s="486"/>
      <c r="B7" s="783">
        <v>3</v>
      </c>
      <c r="C7" s="1654"/>
      <c r="D7" s="1654"/>
      <c r="E7" s="516" t="s">
        <v>1182</v>
      </c>
      <c r="F7" s="1461">
        <v>2020203.3299999987</v>
      </c>
      <c r="G7" s="1461">
        <v>3557763.9699999993</v>
      </c>
      <c r="H7" s="1461">
        <v>8203282.3389999997</v>
      </c>
      <c r="I7" s="1461">
        <v>2920476.3100000005</v>
      </c>
      <c r="J7" s="486"/>
    </row>
    <row r="8" spans="1:11" ht="19.5" customHeight="1">
      <c r="A8" s="486"/>
      <c r="B8" s="783">
        <v>4</v>
      </c>
      <c r="C8" s="1654"/>
      <c r="D8" s="1654"/>
      <c r="E8" s="516" t="s">
        <v>1183</v>
      </c>
      <c r="F8" s="1462"/>
      <c r="G8" s="1462"/>
      <c r="H8" s="1462"/>
      <c r="I8" s="1462"/>
      <c r="J8" s="486"/>
    </row>
    <row r="9" spans="1:11" ht="19.5" customHeight="1">
      <c r="A9" s="486"/>
      <c r="B9" s="783" t="s">
        <v>1184</v>
      </c>
      <c r="C9" s="1654"/>
      <c r="D9" s="1654"/>
      <c r="E9" s="517" t="s">
        <v>1185</v>
      </c>
      <c r="F9" s="1461"/>
      <c r="G9" s="1461"/>
      <c r="H9" s="1461"/>
      <c r="I9" s="1461"/>
      <c r="J9" s="486"/>
    </row>
    <row r="10" spans="1:11" ht="24.95" customHeight="1">
      <c r="A10" s="486"/>
      <c r="B10" s="783">
        <v>5</v>
      </c>
      <c r="C10" s="1654"/>
      <c r="D10" s="1654"/>
      <c r="E10" s="517" t="s">
        <v>1186</v>
      </c>
      <c r="F10" s="1461"/>
      <c r="G10" s="1461"/>
      <c r="H10" s="1461"/>
      <c r="I10" s="1461"/>
      <c r="J10" s="486"/>
    </row>
    <row r="11" spans="1:11" ht="19.5" customHeight="1">
      <c r="A11" s="486"/>
      <c r="B11" s="783" t="s">
        <v>1187</v>
      </c>
      <c r="C11" s="1654"/>
      <c r="D11" s="1654"/>
      <c r="E11" s="516" t="s">
        <v>1188</v>
      </c>
      <c r="F11" s="1461"/>
      <c r="G11" s="1461"/>
      <c r="H11" s="1461"/>
      <c r="I11" s="1461"/>
      <c r="J11" s="486"/>
    </row>
    <row r="12" spans="1:11" ht="19.5" customHeight="1">
      <c r="A12" s="486"/>
      <c r="B12" s="783">
        <v>6</v>
      </c>
      <c r="C12" s="1654"/>
      <c r="D12" s="1654"/>
      <c r="E12" s="516" t="s">
        <v>1183</v>
      </c>
      <c r="F12" s="1462"/>
      <c r="G12" s="1462"/>
      <c r="H12" s="1462"/>
      <c r="I12" s="1462"/>
      <c r="J12" s="486"/>
    </row>
    <row r="13" spans="1:11" ht="19.5" customHeight="1">
      <c r="A13" s="486"/>
      <c r="B13" s="783">
        <v>7</v>
      </c>
      <c r="C13" s="1654"/>
      <c r="D13" s="1654"/>
      <c r="E13" s="516" t="s">
        <v>1189</v>
      </c>
      <c r="F13" s="1461"/>
      <c r="G13" s="1461"/>
      <c r="H13" s="1461"/>
      <c r="I13" s="1461"/>
      <c r="J13" s="486"/>
    </row>
    <row r="14" spans="1:11" ht="19.5" customHeight="1">
      <c r="A14" s="486"/>
      <c r="B14" s="786">
        <v>8</v>
      </c>
      <c r="C14" s="1655"/>
      <c r="D14" s="1655"/>
      <c r="E14" s="787" t="s">
        <v>1183</v>
      </c>
      <c r="F14" s="1463"/>
      <c r="G14" s="1463"/>
      <c r="H14" s="1463"/>
      <c r="I14" s="1463"/>
      <c r="J14" s="486"/>
    </row>
    <row r="15" spans="1:11" ht="19.5" customHeight="1">
      <c r="A15" s="486"/>
      <c r="B15" s="657">
        <v>9</v>
      </c>
      <c r="C15" s="1656" t="s">
        <v>1190</v>
      </c>
      <c r="D15" s="1656"/>
      <c r="E15" s="619" t="s">
        <v>1191</v>
      </c>
      <c r="F15" s="1464">
        <v>11</v>
      </c>
      <c r="G15" s="1464">
        <v>6</v>
      </c>
      <c r="H15" s="1464">
        <v>53</v>
      </c>
      <c r="I15" s="1464">
        <v>32</v>
      </c>
      <c r="J15" s="486"/>
    </row>
    <row r="16" spans="1:11" ht="19.5" customHeight="1">
      <c r="A16" s="486"/>
      <c r="B16" s="783">
        <v>10</v>
      </c>
      <c r="C16" s="1657"/>
      <c r="D16" s="1657"/>
      <c r="E16" s="515" t="s">
        <v>1192</v>
      </c>
      <c r="F16" s="1461">
        <v>0</v>
      </c>
      <c r="G16" s="1461">
        <v>820000</v>
      </c>
      <c r="H16" s="1461">
        <v>500428</v>
      </c>
      <c r="I16" s="1461">
        <v>111687.34</v>
      </c>
      <c r="J16" s="486"/>
    </row>
    <row r="17" spans="1:10" ht="19.5" customHeight="1">
      <c r="A17" s="486"/>
      <c r="B17" s="783">
        <v>11</v>
      </c>
      <c r="C17" s="1657"/>
      <c r="D17" s="1657"/>
      <c r="E17" s="516" t="s">
        <v>1182</v>
      </c>
      <c r="F17" s="1461">
        <v>0</v>
      </c>
      <c r="G17" s="1461">
        <v>410000</v>
      </c>
      <c r="H17" s="1461">
        <v>255139</v>
      </c>
      <c r="I17" s="1461">
        <v>57485.27</v>
      </c>
      <c r="J17" s="486"/>
    </row>
    <row r="18" spans="1:10" ht="19.5" customHeight="1">
      <c r="A18" s="486"/>
      <c r="B18" s="783">
        <v>12</v>
      </c>
      <c r="C18" s="1657"/>
      <c r="D18" s="1657"/>
      <c r="E18" s="518" t="s">
        <v>1193</v>
      </c>
      <c r="F18" s="1461">
        <v>0</v>
      </c>
      <c r="G18" s="1461">
        <v>164000</v>
      </c>
      <c r="H18" s="1461">
        <v>82600</v>
      </c>
      <c r="I18" s="1461">
        <v>0</v>
      </c>
      <c r="J18" s="486"/>
    </row>
    <row r="19" spans="1:10" ht="19.5" customHeight="1">
      <c r="A19" s="486"/>
      <c r="B19" s="783" t="s">
        <v>1194</v>
      </c>
      <c r="C19" s="1657"/>
      <c r="D19" s="1657"/>
      <c r="E19" s="517" t="s">
        <v>1185</v>
      </c>
      <c r="F19" s="1461">
        <v>0</v>
      </c>
      <c r="G19" s="1461">
        <v>410000</v>
      </c>
      <c r="H19" s="1461">
        <v>245289</v>
      </c>
      <c r="I19" s="1461">
        <v>54202.07</v>
      </c>
      <c r="J19" s="486"/>
    </row>
    <row r="20" spans="1:10" ht="19.5" customHeight="1">
      <c r="A20" s="486"/>
      <c r="B20" s="783" t="s">
        <v>1195</v>
      </c>
      <c r="C20" s="1657"/>
      <c r="D20" s="1657"/>
      <c r="E20" s="518" t="s">
        <v>1193</v>
      </c>
      <c r="F20" s="1461">
        <v>0</v>
      </c>
      <c r="G20" s="1461">
        <v>164000</v>
      </c>
      <c r="H20" s="1461">
        <v>82600</v>
      </c>
      <c r="I20" s="1461">
        <v>0</v>
      </c>
      <c r="J20" s="486"/>
    </row>
    <row r="21" spans="1:10" ht="25.5" customHeight="1">
      <c r="A21" s="486"/>
      <c r="B21" s="783" t="s">
        <v>1196</v>
      </c>
      <c r="C21" s="1657"/>
      <c r="D21" s="1657"/>
      <c r="E21" s="517" t="s">
        <v>1186</v>
      </c>
      <c r="F21" s="1461">
        <v>0</v>
      </c>
      <c r="G21" s="1461">
        <v>0</v>
      </c>
      <c r="H21" s="1461">
        <v>0</v>
      </c>
      <c r="I21" s="1461">
        <v>0</v>
      </c>
      <c r="J21" s="486"/>
    </row>
    <row r="22" spans="1:10" ht="19.5" customHeight="1">
      <c r="A22" s="486"/>
      <c r="B22" s="783" t="s">
        <v>1197</v>
      </c>
      <c r="C22" s="1657"/>
      <c r="D22" s="1657"/>
      <c r="E22" s="518" t="s">
        <v>1193</v>
      </c>
      <c r="F22" s="1461">
        <v>0</v>
      </c>
      <c r="G22" s="1461">
        <v>0</v>
      </c>
      <c r="H22" s="1461">
        <v>0</v>
      </c>
      <c r="I22" s="1461">
        <v>0</v>
      </c>
      <c r="J22" s="486"/>
    </row>
    <row r="23" spans="1:10" ht="19.5" customHeight="1">
      <c r="A23" s="486"/>
      <c r="B23" s="783" t="s">
        <v>1198</v>
      </c>
      <c r="C23" s="1657"/>
      <c r="D23" s="1657"/>
      <c r="E23" s="516" t="s">
        <v>1188</v>
      </c>
      <c r="F23" s="1461">
        <v>0</v>
      </c>
      <c r="G23" s="1461">
        <v>0</v>
      </c>
      <c r="H23" s="1461">
        <v>0</v>
      </c>
      <c r="I23" s="1461">
        <v>0</v>
      </c>
      <c r="J23" s="486"/>
    </row>
    <row r="24" spans="1:10" ht="19.5" customHeight="1">
      <c r="A24" s="486"/>
      <c r="B24" s="783" t="s">
        <v>1199</v>
      </c>
      <c r="C24" s="1657"/>
      <c r="D24" s="1657"/>
      <c r="E24" s="518" t="s">
        <v>1193</v>
      </c>
      <c r="F24" s="1461">
        <v>0</v>
      </c>
      <c r="G24" s="1461">
        <v>0</v>
      </c>
      <c r="H24" s="1461">
        <v>0</v>
      </c>
      <c r="I24" s="1461">
        <v>0</v>
      </c>
      <c r="J24" s="486"/>
    </row>
    <row r="25" spans="1:10" ht="19.5" customHeight="1">
      <c r="A25" s="486"/>
      <c r="B25" s="783">
        <v>15</v>
      </c>
      <c r="C25" s="1657"/>
      <c r="D25" s="1657"/>
      <c r="E25" s="516" t="s">
        <v>1189</v>
      </c>
      <c r="F25" s="1461">
        <v>0</v>
      </c>
      <c r="G25" s="1461">
        <v>0</v>
      </c>
      <c r="H25" s="1461">
        <v>0</v>
      </c>
      <c r="I25" s="1461">
        <v>0</v>
      </c>
      <c r="J25" s="486"/>
    </row>
    <row r="26" spans="1:10" ht="19.5" customHeight="1">
      <c r="A26" s="486"/>
      <c r="B26" s="788">
        <v>16</v>
      </c>
      <c r="C26" s="1658"/>
      <c r="D26" s="1658"/>
      <c r="E26" s="789" t="s">
        <v>1193</v>
      </c>
      <c r="F26" s="1465">
        <v>0</v>
      </c>
      <c r="G26" s="1465">
        <v>0</v>
      </c>
      <c r="H26" s="1465">
        <v>0</v>
      </c>
      <c r="I26" s="1465">
        <v>0</v>
      </c>
      <c r="J26" s="486"/>
    </row>
    <row r="27" spans="1:10" ht="19.5" customHeight="1" thickBot="1">
      <c r="A27" s="486"/>
      <c r="B27" s="520">
        <v>17</v>
      </c>
      <c r="C27" s="1659" t="s">
        <v>1200</v>
      </c>
      <c r="D27" s="1659"/>
      <c r="E27" s="1659"/>
      <c r="F27" s="1466">
        <v>2020203.3299999987</v>
      </c>
      <c r="G27" s="1466">
        <v>4377763.9699999988</v>
      </c>
      <c r="H27" s="1466">
        <v>8703710.3389999997</v>
      </c>
      <c r="I27" s="1466">
        <v>3032163.6500000004</v>
      </c>
      <c r="J27" s="486"/>
    </row>
    <row r="28" spans="1:10">
      <c r="A28" s="486"/>
      <c r="B28" s="172"/>
      <c r="C28" s="172"/>
      <c r="D28" s="172"/>
      <c r="E28" s="172"/>
      <c r="F28" s="172"/>
      <c r="G28" s="172"/>
      <c r="H28" s="172"/>
      <c r="I28" s="172"/>
      <c r="J28" s="486"/>
    </row>
    <row r="29" spans="1:10">
      <c r="A29" s="486"/>
      <c r="J29" s="486"/>
    </row>
    <row r="30" spans="1:10">
      <c r="A30" s="486"/>
      <c r="J30" s="486"/>
    </row>
    <row r="31" spans="1:10">
      <c r="A31" s="486"/>
      <c r="J31" s="486"/>
    </row>
    <row r="32" spans="1:10">
      <c r="A32" s="62"/>
      <c r="J32" s="62"/>
    </row>
    <row r="33" spans="1:10">
      <c r="A33" s="62"/>
      <c r="J33" s="62"/>
    </row>
  </sheetData>
  <mergeCells count="4">
    <mergeCell ref="C4:E4"/>
    <mergeCell ref="C5:D14"/>
    <mergeCell ref="C15:D26"/>
    <mergeCell ref="C27:E27"/>
  </mergeCells>
  <hyperlinks>
    <hyperlink ref="K1" location="Índice!A1" display="Voltar ao Índice" xr:uid="{267EB180-1022-495D-8A80-FEA6B4695CF2}"/>
  </hyperlinks>
  <pageMargins left="0.70866141732283472" right="0.70866141732283472" top="0.74803149606299213" bottom="0.74803149606299213" header="0.31496062992125984" footer="0.31496062992125984"/>
  <pageSetup paperSize="9" scale="61" fitToHeight="0" orientation="landscape" cellComments="asDisplayed" r:id="rId1"/>
  <headerFooter>
    <oddHeader>&amp;CPT
Anexo XXXIII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E75F7-ADDB-4D3A-AB7D-57C4447BB947}">
  <sheetPr>
    <pageSetUpPr fitToPage="1"/>
  </sheetPr>
  <dimension ref="A1:J32"/>
  <sheetViews>
    <sheetView showGridLines="0" zoomScale="90" zoomScaleNormal="90" zoomScalePageLayoutView="60" workbookViewId="0">
      <selection activeCell="J2" sqref="J2"/>
    </sheetView>
  </sheetViews>
  <sheetFormatPr defaultColWidth="9.140625" defaultRowHeight="14.25"/>
  <cols>
    <col min="1" max="1" width="4.7109375" style="49" customWidth="1"/>
    <col min="2" max="2" width="5" style="1" customWidth="1"/>
    <col min="3" max="3" width="43" style="1" customWidth="1"/>
    <col min="4" max="4" width="88.85546875" style="1" customWidth="1"/>
    <col min="5" max="8" width="20.7109375" style="1" customWidth="1"/>
    <col min="9" max="9" width="4.7109375" style="49" customWidth="1"/>
    <col min="10" max="10" width="14.28515625" style="1" bestFit="1" customWidth="1"/>
    <col min="11" max="11" width="23.140625" style="1" customWidth="1"/>
    <col min="12" max="12" width="29.7109375" style="1" customWidth="1"/>
    <col min="13" max="13" width="22" style="1" customWidth="1"/>
    <col min="14" max="14" width="16.42578125" style="1" customWidth="1"/>
    <col min="15" max="15" width="14.85546875" style="1" customWidth="1"/>
    <col min="16" max="16" width="14.5703125" style="1" customWidth="1"/>
    <col min="17" max="17" width="31.5703125" style="1" customWidth="1"/>
    <col min="18" max="16384" width="9.140625" style="1"/>
  </cols>
  <sheetData>
    <row r="1" spans="1:10" ht="18.75">
      <c r="C1" s="3" t="s">
        <v>1201</v>
      </c>
      <c r="J1" s="76" t="s">
        <v>917</v>
      </c>
    </row>
    <row r="3" spans="1:10" s="512" customFormat="1" ht="24.95" customHeight="1">
      <c r="A3" s="61"/>
      <c r="B3" s="513"/>
      <c r="C3" s="521"/>
      <c r="D3" s="522"/>
      <c r="E3" s="523" t="s">
        <v>4</v>
      </c>
      <c r="F3" s="523" t="s">
        <v>5</v>
      </c>
      <c r="G3" s="523" t="s">
        <v>6</v>
      </c>
      <c r="H3" s="523" t="s">
        <v>41</v>
      </c>
      <c r="I3" s="61"/>
    </row>
    <row r="4" spans="1:10" s="512" customFormat="1" ht="30" customHeight="1" thickBot="1">
      <c r="A4" s="486"/>
      <c r="B4" s="513"/>
      <c r="C4" s="1661"/>
      <c r="D4" s="1661"/>
      <c r="E4" s="525" t="s">
        <v>1175</v>
      </c>
      <c r="F4" s="525" t="s">
        <v>1176</v>
      </c>
      <c r="G4" s="525" t="s">
        <v>1177</v>
      </c>
      <c r="H4" s="525" t="s">
        <v>1178</v>
      </c>
      <c r="I4" s="486"/>
    </row>
    <row r="5" spans="1:10" ht="19.5" customHeight="1">
      <c r="A5" s="486"/>
      <c r="B5" s="790"/>
      <c r="C5" s="1662" t="s">
        <v>1202</v>
      </c>
      <c r="D5" s="1662"/>
      <c r="E5" s="1662"/>
      <c r="F5" s="1662"/>
      <c r="G5" s="1662"/>
      <c r="H5" s="1662"/>
      <c r="I5" s="486"/>
    </row>
    <row r="6" spans="1:10" ht="19.5" customHeight="1">
      <c r="A6" s="486"/>
      <c r="B6" s="791">
        <v>1</v>
      </c>
      <c r="C6" s="1663" t="s">
        <v>1203</v>
      </c>
      <c r="D6" s="1663"/>
      <c r="E6" s="1467">
        <v>0</v>
      </c>
      <c r="F6" s="1467">
        <v>0</v>
      </c>
      <c r="G6" s="1467">
        <v>0</v>
      </c>
      <c r="H6" s="1467">
        <v>0</v>
      </c>
      <c r="I6" s="486"/>
    </row>
    <row r="7" spans="1:10" ht="19.5" customHeight="1">
      <c r="A7" s="486"/>
      <c r="B7" s="791">
        <v>2</v>
      </c>
      <c r="C7" s="1664" t="s">
        <v>1204</v>
      </c>
      <c r="D7" s="1664"/>
      <c r="E7" s="1468">
        <v>0</v>
      </c>
      <c r="F7" s="1468">
        <v>0</v>
      </c>
      <c r="G7" s="1468">
        <v>0</v>
      </c>
      <c r="H7" s="1468">
        <v>0</v>
      </c>
      <c r="I7" s="486"/>
    </row>
    <row r="8" spans="1:10" ht="19.5" customHeight="1">
      <c r="A8" s="486"/>
      <c r="B8" s="791">
        <v>3</v>
      </c>
      <c r="C8" s="1665" t="s">
        <v>1205</v>
      </c>
      <c r="D8" s="1665"/>
      <c r="E8" s="1469"/>
      <c r="F8" s="1469"/>
      <c r="G8" s="1469"/>
      <c r="H8" s="1469"/>
      <c r="I8" s="486"/>
    </row>
    <row r="9" spans="1:10" ht="19.5" customHeight="1">
      <c r="A9" s="486"/>
      <c r="B9" s="792"/>
      <c r="C9" s="1660" t="s">
        <v>1206</v>
      </c>
      <c r="D9" s="1660"/>
      <c r="E9" s="1660"/>
      <c r="F9" s="1660"/>
      <c r="G9" s="1660"/>
      <c r="H9" s="1660"/>
      <c r="I9" s="486"/>
    </row>
    <row r="10" spans="1:10" ht="19.5" customHeight="1">
      <c r="A10" s="486"/>
      <c r="B10" s="791">
        <v>4</v>
      </c>
      <c r="C10" s="1663" t="s">
        <v>1207</v>
      </c>
      <c r="D10" s="1663"/>
      <c r="E10" s="1467">
        <v>0</v>
      </c>
      <c r="F10" s="1467">
        <v>0</v>
      </c>
      <c r="G10" s="1467">
        <v>0</v>
      </c>
      <c r="H10" s="1467">
        <v>0</v>
      </c>
      <c r="I10" s="486"/>
    </row>
    <row r="11" spans="1:10" ht="19.5" customHeight="1">
      <c r="A11" s="486"/>
      <c r="B11" s="791">
        <v>5</v>
      </c>
      <c r="C11" s="1669" t="s">
        <v>1208</v>
      </c>
      <c r="D11" s="1669"/>
      <c r="E11" s="1469">
        <v>0</v>
      </c>
      <c r="F11" s="1469">
        <v>0</v>
      </c>
      <c r="G11" s="1469">
        <v>0</v>
      </c>
      <c r="H11" s="1469">
        <v>0</v>
      </c>
      <c r="I11" s="486"/>
    </row>
    <row r="12" spans="1:10" ht="19.5" customHeight="1">
      <c r="A12" s="486"/>
      <c r="B12" s="792"/>
      <c r="C12" s="1660" t="s">
        <v>1209</v>
      </c>
      <c r="D12" s="1660"/>
      <c r="E12" s="1660"/>
      <c r="F12" s="1660"/>
      <c r="G12" s="1660"/>
      <c r="H12" s="1660"/>
      <c r="I12" s="486"/>
    </row>
    <row r="13" spans="1:10" ht="19.5" customHeight="1">
      <c r="A13" s="486"/>
      <c r="B13" s="791">
        <v>6</v>
      </c>
      <c r="C13" s="1663" t="s">
        <v>1210</v>
      </c>
      <c r="D13" s="1663"/>
      <c r="E13" s="1467">
        <v>0</v>
      </c>
      <c r="F13" s="1467">
        <v>0</v>
      </c>
      <c r="G13" s="1467">
        <v>0</v>
      </c>
      <c r="H13" s="1467">
        <v>3</v>
      </c>
      <c r="I13" s="486"/>
    </row>
    <row r="14" spans="1:10" ht="19.5" customHeight="1">
      <c r="A14" s="486"/>
      <c r="B14" s="791">
        <v>7</v>
      </c>
      <c r="C14" s="1664" t="s">
        <v>1211</v>
      </c>
      <c r="D14" s="1664"/>
      <c r="E14" s="1468">
        <v>0</v>
      </c>
      <c r="F14" s="1468">
        <v>0</v>
      </c>
      <c r="G14" s="1468">
        <v>0</v>
      </c>
      <c r="H14" s="1468">
        <v>1327325.4700000002</v>
      </c>
      <c r="I14" s="486"/>
    </row>
    <row r="15" spans="1:10" ht="19.5" customHeight="1">
      <c r="A15" s="486"/>
      <c r="B15" s="791">
        <v>8</v>
      </c>
      <c r="C15" s="1666" t="s">
        <v>1212</v>
      </c>
      <c r="D15" s="1666"/>
      <c r="E15" s="1468">
        <v>0</v>
      </c>
      <c r="F15" s="1468">
        <v>0</v>
      </c>
      <c r="G15" s="1468">
        <v>0</v>
      </c>
      <c r="H15" s="1468">
        <v>1327325.4700000002</v>
      </c>
      <c r="I15" s="486"/>
    </row>
    <row r="16" spans="1:10" ht="19.5" customHeight="1">
      <c r="A16" s="486"/>
      <c r="B16" s="791">
        <v>9</v>
      </c>
      <c r="C16" s="1666" t="s">
        <v>1213</v>
      </c>
      <c r="D16" s="1666"/>
      <c r="E16" s="1468">
        <v>0</v>
      </c>
      <c r="F16" s="1468">
        <v>0</v>
      </c>
      <c r="G16" s="1468">
        <v>0</v>
      </c>
      <c r="H16" s="1468">
        <v>0</v>
      </c>
      <c r="I16" s="486"/>
    </row>
    <row r="17" spans="1:9" ht="19.5" customHeight="1">
      <c r="A17" s="486"/>
      <c r="B17" s="791">
        <v>10</v>
      </c>
      <c r="C17" s="1666" t="s">
        <v>1214</v>
      </c>
      <c r="D17" s="1666"/>
      <c r="E17" s="1468">
        <v>0</v>
      </c>
      <c r="F17" s="1468">
        <v>0</v>
      </c>
      <c r="G17" s="1468">
        <v>0</v>
      </c>
      <c r="H17" s="1468">
        <v>0</v>
      </c>
      <c r="I17" s="486"/>
    </row>
    <row r="18" spans="1:9" ht="19.5" customHeight="1" thickBot="1">
      <c r="A18" s="486"/>
      <c r="B18" s="793">
        <v>11</v>
      </c>
      <c r="C18" s="1667" t="s">
        <v>1215</v>
      </c>
      <c r="D18" s="1667"/>
      <c r="E18" s="1470">
        <v>0</v>
      </c>
      <c r="F18" s="1470">
        <v>0</v>
      </c>
      <c r="G18" s="1470">
        <v>0</v>
      </c>
      <c r="H18" s="1470">
        <v>886488.05</v>
      </c>
      <c r="I18" s="486"/>
    </row>
    <row r="19" spans="1:9" s="512" customFormat="1">
      <c r="A19" s="486"/>
      <c r="I19" s="486"/>
    </row>
    <row r="20" spans="1:9" s="512" customFormat="1">
      <c r="A20" s="486"/>
      <c r="I20" s="486"/>
    </row>
    <row r="21" spans="1:9">
      <c r="A21" s="486"/>
      <c r="I21" s="486"/>
    </row>
    <row r="22" spans="1:9">
      <c r="A22" s="486"/>
      <c r="I22" s="486"/>
    </row>
    <row r="23" spans="1:9">
      <c r="A23" s="486"/>
      <c r="I23" s="486"/>
    </row>
    <row r="24" spans="1:9">
      <c r="A24" s="486"/>
      <c r="C24" s="1668"/>
      <c r="D24" s="1668"/>
      <c r="E24" s="1668"/>
      <c r="F24" s="1668"/>
      <c r="G24" s="1668"/>
      <c r="H24" s="1668"/>
      <c r="I24" s="486"/>
    </row>
    <row r="25" spans="1:9">
      <c r="A25" s="486"/>
      <c r="I25" s="486"/>
    </row>
    <row r="26" spans="1:9">
      <c r="A26" s="486"/>
      <c r="I26" s="486"/>
    </row>
    <row r="27" spans="1:9">
      <c r="A27" s="486"/>
      <c r="I27" s="486"/>
    </row>
    <row r="28" spans="1:9" ht="29.25" customHeight="1">
      <c r="A28" s="486"/>
      <c r="I28" s="486"/>
    </row>
    <row r="29" spans="1:9">
      <c r="A29" s="486"/>
      <c r="I29" s="486"/>
    </row>
    <row r="30" spans="1:9">
      <c r="A30" s="486"/>
      <c r="I30" s="486"/>
    </row>
    <row r="31" spans="1:9">
      <c r="A31" s="62"/>
      <c r="I31" s="62"/>
    </row>
    <row r="32" spans="1:9">
      <c r="A32" s="62"/>
      <c r="I32" s="62"/>
    </row>
  </sheetData>
  <mergeCells count="16">
    <mergeCell ref="C16:D16"/>
    <mergeCell ref="C17:D17"/>
    <mergeCell ref="C18:D18"/>
    <mergeCell ref="C24:H24"/>
    <mergeCell ref="C10:D10"/>
    <mergeCell ref="C11:D11"/>
    <mergeCell ref="C12:H12"/>
    <mergeCell ref="C13:D13"/>
    <mergeCell ref="C14:D14"/>
    <mergeCell ref="C15:D15"/>
    <mergeCell ref="C9:H9"/>
    <mergeCell ref="C4:D4"/>
    <mergeCell ref="C5:H5"/>
    <mergeCell ref="C6:D6"/>
    <mergeCell ref="C7:D7"/>
    <mergeCell ref="C8:D8"/>
  </mergeCells>
  <hyperlinks>
    <hyperlink ref="J1" location="Índice!A1" display="Voltar ao Índice" xr:uid="{901E8A51-BE2B-48A3-BA38-09FB113425AC}"/>
  </hyperlinks>
  <pageMargins left="0.70866141732283472" right="0.70866141732283472" top="0.74803149606299213" bottom="0.74803149606299213" header="0.31496062992125984" footer="0.31496062992125984"/>
  <pageSetup paperSize="9" scale="60" fitToHeight="0" orientation="landscape" cellComments="asDisplayed" r:id="rId1"/>
  <headerFooter>
    <oddHeader>&amp;CPT
Anexo XXXIII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E2989-0EBD-4841-8244-1FFBADD360D6}">
  <sheetPr>
    <pageSetUpPr fitToPage="1"/>
  </sheetPr>
  <dimension ref="A1:Z33"/>
  <sheetViews>
    <sheetView showGridLines="0" zoomScale="80" zoomScaleNormal="80" zoomScalePageLayoutView="70" workbookViewId="0">
      <selection activeCell="J2" sqref="J2"/>
    </sheetView>
  </sheetViews>
  <sheetFormatPr defaultColWidth="9.140625" defaultRowHeight="14.25"/>
  <cols>
    <col min="1" max="1" width="4.7109375" style="49" customWidth="1"/>
    <col min="2" max="2" width="3.7109375" style="1" bestFit="1" customWidth="1"/>
    <col min="3" max="3" width="60" style="1" customWidth="1"/>
    <col min="4" max="8" width="26.85546875" style="1" customWidth="1"/>
    <col min="9" max="9" width="28.42578125" style="92" customWidth="1"/>
    <col min="10" max="11" width="26.85546875" style="1" customWidth="1"/>
    <col min="12" max="12" width="4.7109375" style="49" customWidth="1"/>
    <col min="13" max="13" width="18.42578125" style="1" customWidth="1"/>
    <col min="14" max="14" width="255.7109375" style="1" bestFit="1" customWidth="1"/>
    <col min="15" max="16384" width="9.140625" style="1"/>
  </cols>
  <sheetData>
    <row r="1" spans="1:26" ht="18.75">
      <c r="C1" s="3" t="s">
        <v>1216</v>
      </c>
      <c r="M1" s="76" t="s">
        <v>917</v>
      </c>
    </row>
    <row r="2" spans="1:26" ht="14.25" customHeight="1">
      <c r="C2" s="93"/>
      <c r="D2" s="93"/>
      <c r="E2" s="93"/>
      <c r="F2" s="93"/>
      <c r="G2" s="93"/>
      <c r="H2" s="93"/>
      <c r="I2" s="94"/>
      <c r="J2" s="93"/>
    </row>
    <row r="3" spans="1:26" s="172" customFormat="1">
      <c r="A3" s="486"/>
      <c r="E3" s="641"/>
      <c r="F3" s="641"/>
      <c r="G3" s="641"/>
      <c r="H3" s="641"/>
      <c r="I3" s="642"/>
      <c r="L3" s="486"/>
    </row>
    <row r="4" spans="1:26" s="513" customFormat="1" ht="15" thickBot="1">
      <c r="A4" s="639"/>
      <c r="D4" s="514" t="s">
        <v>4</v>
      </c>
      <c r="E4" s="514" t="s">
        <v>5</v>
      </c>
      <c r="F4" s="514" t="s">
        <v>6</v>
      </c>
      <c r="G4" s="514" t="s">
        <v>41</v>
      </c>
      <c r="H4" s="514" t="s">
        <v>42</v>
      </c>
      <c r="I4" s="514" t="s">
        <v>96</v>
      </c>
      <c r="J4" s="514" t="s">
        <v>1217</v>
      </c>
      <c r="K4" s="514" t="s">
        <v>1218</v>
      </c>
      <c r="L4" s="639"/>
    </row>
    <row r="5" spans="1:26" s="513" customFormat="1" ht="91.5" customHeight="1">
      <c r="A5" s="504"/>
      <c r="B5" s="645"/>
      <c r="C5" s="645" t="s">
        <v>1219</v>
      </c>
      <c r="D5" s="655" t="s">
        <v>1220</v>
      </c>
      <c r="E5" s="655" t="s">
        <v>1221</v>
      </c>
      <c r="F5" s="655" t="s">
        <v>1222</v>
      </c>
      <c r="G5" s="655" t="s">
        <v>1223</v>
      </c>
      <c r="H5" s="655" t="s">
        <v>1224</v>
      </c>
      <c r="I5" s="655" t="s">
        <v>1686</v>
      </c>
      <c r="J5" s="655" t="s">
        <v>1225</v>
      </c>
      <c r="K5" s="655" t="s">
        <v>1226</v>
      </c>
      <c r="L5" s="504"/>
      <c r="N5" s="643"/>
      <c r="O5" s="605"/>
      <c r="P5" s="605"/>
      <c r="Q5" s="605"/>
      <c r="R5" s="605"/>
      <c r="S5" s="605"/>
      <c r="T5" s="605"/>
      <c r="U5" s="605"/>
      <c r="V5" s="605"/>
      <c r="W5" s="605"/>
      <c r="X5" s="605"/>
      <c r="Y5" s="605"/>
      <c r="Z5" s="605"/>
    </row>
    <row r="6" spans="1:26" s="513" customFormat="1" ht="24.95" customHeight="1">
      <c r="A6" s="504"/>
      <c r="B6" s="646">
        <v>1</v>
      </c>
      <c r="C6" s="647" t="s">
        <v>1175</v>
      </c>
      <c r="D6" s="1471">
        <v>0</v>
      </c>
      <c r="E6" s="1471">
        <v>0</v>
      </c>
      <c r="F6" s="1471">
        <v>0</v>
      </c>
      <c r="G6" s="1471">
        <v>0</v>
      </c>
      <c r="H6" s="1471">
        <v>0</v>
      </c>
      <c r="I6" s="1471">
        <v>0</v>
      </c>
      <c r="J6" s="1471">
        <v>0</v>
      </c>
      <c r="K6" s="1471">
        <v>0</v>
      </c>
      <c r="L6" s="504"/>
    </row>
    <row r="7" spans="1:26" s="513" customFormat="1" ht="24.95" customHeight="1">
      <c r="A7" s="504"/>
      <c r="B7" s="650">
        <v>2</v>
      </c>
      <c r="C7" s="649" t="s">
        <v>1227</v>
      </c>
      <c r="D7" s="1472"/>
      <c r="E7" s="1472"/>
      <c r="F7" s="1472"/>
      <c r="G7" s="1472"/>
      <c r="H7" s="1472"/>
      <c r="I7" s="1472"/>
      <c r="J7" s="1472"/>
      <c r="K7" s="1472"/>
      <c r="L7" s="504"/>
    </row>
    <row r="8" spans="1:26" s="513" customFormat="1" ht="24.95" customHeight="1">
      <c r="A8" s="504"/>
      <c r="B8" s="650">
        <v>3</v>
      </c>
      <c r="C8" s="649" t="s">
        <v>1700</v>
      </c>
      <c r="D8" s="1472"/>
      <c r="E8" s="1472"/>
      <c r="F8" s="1472"/>
      <c r="G8" s="1472"/>
      <c r="H8" s="1472"/>
      <c r="I8" s="1472"/>
      <c r="J8" s="1472"/>
      <c r="K8" s="1472"/>
      <c r="L8" s="504"/>
    </row>
    <row r="9" spans="1:26" s="513" customFormat="1" ht="24.95" customHeight="1">
      <c r="A9" s="504"/>
      <c r="B9" s="650">
        <v>4</v>
      </c>
      <c r="C9" s="649" t="s">
        <v>1228</v>
      </c>
      <c r="D9" s="1472"/>
      <c r="E9" s="1472"/>
      <c r="F9" s="1472"/>
      <c r="G9" s="1472"/>
      <c r="H9" s="1472"/>
      <c r="I9" s="1472"/>
      <c r="J9" s="1472"/>
      <c r="K9" s="1472"/>
      <c r="L9" s="504"/>
    </row>
    <row r="10" spans="1:26" s="513" customFormat="1" ht="24.95" customHeight="1">
      <c r="A10" s="504"/>
      <c r="B10" s="650">
        <v>5</v>
      </c>
      <c r="C10" s="649" t="s">
        <v>1229</v>
      </c>
      <c r="D10" s="1472"/>
      <c r="E10" s="1472"/>
      <c r="F10" s="1472"/>
      <c r="G10" s="1472"/>
      <c r="H10" s="1472"/>
      <c r="I10" s="1472"/>
      <c r="J10" s="1472"/>
      <c r="K10" s="1472"/>
      <c r="L10" s="504"/>
    </row>
    <row r="11" spans="1:26" s="513" customFormat="1" ht="24.95" customHeight="1">
      <c r="A11" s="504"/>
      <c r="B11" s="650">
        <v>6</v>
      </c>
      <c r="C11" s="649" t="s">
        <v>1230</v>
      </c>
      <c r="D11" s="1472"/>
      <c r="E11" s="1472"/>
      <c r="F11" s="1472"/>
      <c r="G11" s="1472"/>
      <c r="H11" s="1472"/>
      <c r="I11" s="1472"/>
      <c r="J11" s="1472"/>
      <c r="K11" s="1472"/>
      <c r="L11" s="504"/>
    </row>
    <row r="12" spans="1:26" s="513" customFormat="1" ht="24.95" customHeight="1">
      <c r="A12" s="504"/>
      <c r="B12" s="650">
        <v>7</v>
      </c>
      <c r="C12" s="649" t="s">
        <v>1231</v>
      </c>
      <c r="D12" s="1472">
        <v>1357374</v>
      </c>
      <c r="E12" s="1472">
        <v>277418</v>
      </c>
      <c r="F12" s="1472">
        <v>901097.98</v>
      </c>
      <c r="G12" s="1472">
        <v>0</v>
      </c>
      <c r="H12" s="1472">
        <v>0</v>
      </c>
      <c r="I12" s="1472">
        <v>0</v>
      </c>
      <c r="J12" s="1472">
        <v>178858.02</v>
      </c>
      <c r="K12" s="1472">
        <v>138709</v>
      </c>
      <c r="L12" s="504"/>
    </row>
    <row r="13" spans="1:26" s="513" customFormat="1" ht="24.95" customHeight="1">
      <c r="A13" s="504"/>
      <c r="B13" s="650">
        <v>8</v>
      </c>
      <c r="C13" s="649" t="s">
        <v>1227</v>
      </c>
      <c r="D13" s="1472">
        <v>678687</v>
      </c>
      <c r="E13" s="1472">
        <v>138709</v>
      </c>
      <c r="F13" s="1472">
        <v>450548.98</v>
      </c>
      <c r="G13" s="1472"/>
      <c r="H13" s="1472"/>
      <c r="I13" s="1472"/>
      <c r="J13" s="1472">
        <v>89429.01999999999</v>
      </c>
      <c r="K13" s="1472"/>
      <c r="L13" s="504"/>
    </row>
    <row r="14" spans="1:26" s="513" customFormat="1" ht="24.95" customHeight="1">
      <c r="A14" s="504"/>
      <c r="B14" s="650">
        <v>9</v>
      </c>
      <c r="C14" s="649" t="s">
        <v>1700</v>
      </c>
      <c r="D14" s="1472">
        <v>678687</v>
      </c>
      <c r="E14" s="1472">
        <v>138709</v>
      </c>
      <c r="F14" s="1472">
        <v>450549</v>
      </c>
      <c r="G14" s="1472"/>
      <c r="H14" s="1472"/>
      <c r="I14" s="1472"/>
      <c r="J14" s="1472">
        <v>89429</v>
      </c>
      <c r="K14" s="1472">
        <v>138709</v>
      </c>
      <c r="L14" s="504"/>
    </row>
    <row r="15" spans="1:26" s="513" customFormat="1" ht="24.95" customHeight="1">
      <c r="A15" s="504"/>
      <c r="B15" s="650">
        <v>10</v>
      </c>
      <c r="C15" s="649" t="s">
        <v>1228</v>
      </c>
      <c r="D15" s="1472"/>
      <c r="E15" s="1472"/>
      <c r="F15" s="1472"/>
      <c r="G15" s="1472"/>
      <c r="H15" s="1472"/>
      <c r="I15" s="1472"/>
      <c r="J15" s="1472"/>
      <c r="K15" s="1472"/>
      <c r="L15" s="504"/>
    </row>
    <row r="16" spans="1:26" s="513" customFormat="1" ht="24.95" customHeight="1">
      <c r="A16" s="504"/>
      <c r="B16" s="650">
        <v>11</v>
      </c>
      <c r="C16" s="649" t="s">
        <v>1229</v>
      </c>
      <c r="D16" s="1472"/>
      <c r="E16" s="1472"/>
      <c r="F16" s="1472"/>
      <c r="G16" s="1472"/>
      <c r="H16" s="1472"/>
      <c r="I16" s="1472"/>
      <c r="J16" s="1472"/>
      <c r="K16" s="1472"/>
      <c r="L16" s="504"/>
    </row>
    <row r="17" spans="1:14" s="513" customFormat="1" ht="24.95" customHeight="1">
      <c r="A17" s="504"/>
      <c r="B17" s="650">
        <v>12</v>
      </c>
      <c r="C17" s="649" t="s">
        <v>1230</v>
      </c>
      <c r="D17" s="1472"/>
      <c r="E17" s="1472"/>
      <c r="F17" s="1472"/>
      <c r="G17" s="1472"/>
      <c r="H17" s="1472"/>
      <c r="I17" s="1472"/>
      <c r="J17" s="1472"/>
      <c r="K17" s="1472"/>
      <c r="L17" s="504"/>
    </row>
    <row r="18" spans="1:14" s="513" customFormat="1" ht="24.95" customHeight="1">
      <c r="A18" s="504"/>
      <c r="B18" s="650">
        <v>13</v>
      </c>
      <c r="C18" s="649" t="s">
        <v>1177</v>
      </c>
      <c r="D18" s="1472">
        <v>1095331</v>
      </c>
      <c r="E18" s="1472">
        <v>257729</v>
      </c>
      <c r="F18" s="1472">
        <v>658339</v>
      </c>
      <c r="G18" s="1472">
        <v>0</v>
      </c>
      <c r="H18" s="1472">
        <v>0</v>
      </c>
      <c r="I18" s="1472">
        <v>0</v>
      </c>
      <c r="J18" s="1472">
        <v>179263</v>
      </c>
      <c r="K18" s="1472">
        <v>218494</v>
      </c>
      <c r="L18" s="504"/>
    </row>
    <row r="19" spans="1:14" s="513" customFormat="1" ht="24.95" customHeight="1">
      <c r="A19" s="504"/>
      <c r="B19" s="650">
        <v>14</v>
      </c>
      <c r="C19" s="649" t="s">
        <v>1227</v>
      </c>
      <c r="D19" s="1472">
        <v>278775</v>
      </c>
      <c r="E19" s="1472">
        <v>39235</v>
      </c>
      <c r="F19" s="1472">
        <v>239540</v>
      </c>
      <c r="G19" s="1472"/>
      <c r="H19" s="1472"/>
      <c r="I19" s="1472"/>
      <c r="J19" s="1472"/>
      <c r="K19" s="1472"/>
      <c r="L19" s="504"/>
    </row>
    <row r="20" spans="1:14" s="513" customFormat="1" ht="24.95" customHeight="1">
      <c r="A20" s="504"/>
      <c r="B20" s="650">
        <v>15</v>
      </c>
      <c r="C20" s="649" t="s">
        <v>1700</v>
      </c>
      <c r="D20" s="1472">
        <v>816556</v>
      </c>
      <c r="E20" s="1472">
        <v>218494</v>
      </c>
      <c r="F20" s="1472">
        <v>418799</v>
      </c>
      <c r="G20" s="1472"/>
      <c r="H20" s="1472"/>
      <c r="I20" s="1472"/>
      <c r="J20" s="1472">
        <v>179263</v>
      </c>
      <c r="K20" s="1472">
        <v>218494</v>
      </c>
      <c r="L20" s="504"/>
    </row>
    <row r="21" spans="1:14" s="513" customFormat="1" ht="24.95" customHeight="1">
      <c r="A21" s="504"/>
      <c r="B21" s="650">
        <v>16</v>
      </c>
      <c r="C21" s="649" t="s">
        <v>1228</v>
      </c>
      <c r="D21" s="1472"/>
      <c r="E21" s="1472"/>
      <c r="F21" s="1472"/>
      <c r="G21" s="1472"/>
      <c r="H21" s="1472"/>
      <c r="I21" s="1472"/>
      <c r="J21" s="1472"/>
      <c r="K21" s="1472"/>
      <c r="L21" s="504"/>
    </row>
    <row r="22" spans="1:14" s="513" customFormat="1" ht="24.95" customHeight="1">
      <c r="A22" s="504"/>
      <c r="B22" s="650">
        <v>17</v>
      </c>
      <c r="C22" s="649" t="s">
        <v>1229</v>
      </c>
      <c r="D22" s="1472"/>
      <c r="E22" s="1472"/>
      <c r="F22" s="1472"/>
      <c r="G22" s="1472"/>
      <c r="H22" s="1472"/>
      <c r="I22" s="1472"/>
      <c r="J22" s="1472"/>
      <c r="K22" s="1472"/>
      <c r="L22" s="504"/>
    </row>
    <row r="23" spans="1:14" s="513" customFormat="1" ht="24.95" customHeight="1">
      <c r="A23" s="504"/>
      <c r="B23" s="650">
        <v>18</v>
      </c>
      <c r="C23" s="649" t="s">
        <v>1230</v>
      </c>
      <c r="D23" s="1472"/>
      <c r="E23" s="1472"/>
      <c r="F23" s="1472"/>
      <c r="G23" s="1472"/>
      <c r="H23" s="1472"/>
      <c r="I23" s="1472"/>
      <c r="J23" s="1472"/>
      <c r="K23" s="1472"/>
      <c r="L23" s="504"/>
    </row>
    <row r="24" spans="1:14" s="513" customFormat="1" ht="24.95" customHeight="1">
      <c r="A24" s="504"/>
      <c r="B24" s="650">
        <v>19</v>
      </c>
      <c r="C24" s="649" t="s">
        <v>1178</v>
      </c>
      <c r="D24" s="1472">
        <v>54505</v>
      </c>
      <c r="E24" s="1472">
        <v>14137</v>
      </c>
      <c r="F24" s="1472">
        <v>32278</v>
      </c>
      <c r="G24" s="1472">
        <v>0</v>
      </c>
      <c r="H24" s="1472">
        <v>0</v>
      </c>
      <c r="I24" s="1472">
        <v>0</v>
      </c>
      <c r="J24" s="1472">
        <v>8090</v>
      </c>
      <c r="K24" s="1472">
        <v>0</v>
      </c>
      <c r="L24" s="504"/>
    </row>
    <row r="25" spans="1:14" s="513" customFormat="1" ht="24.95" customHeight="1">
      <c r="A25" s="504"/>
      <c r="B25" s="650">
        <v>20</v>
      </c>
      <c r="C25" s="649" t="s">
        <v>1227</v>
      </c>
      <c r="D25" s="1472">
        <v>15120</v>
      </c>
      <c r="E25" s="1472">
        <v>3024</v>
      </c>
      <c r="F25" s="1472">
        <v>12096</v>
      </c>
      <c r="G25" s="1472"/>
      <c r="H25" s="1472"/>
      <c r="I25" s="1472"/>
      <c r="J25" s="1472"/>
      <c r="K25" s="1472"/>
      <c r="L25" s="504"/>
      <c r="N25" s="605"/>
    </row>
    <row r="26" spans="1:14" s="513" customFormat="1" ht="24.95" customHeight="1">
      <c r="A26" s="504"/>
      <c r="B26" s="650">
        <v>21</v>
      </c>
      <c r="C26" s="649" t="s">
        <v>1700</v>
      </c>
      <c r="D26" s="1472">
        <v>39385</v>
      </c>
      <c r="E26" s="1472">
        <v>11113</v>
      </c>
      <c r="F26" s="1472">
        <v>20182</v>
      </c>
      <c r="G26" s="1472"/>
      <c r="H26" s="1472"/>
      <c r="I26" s="1472"/>
      <c r="J26" s="1472">
        <v>8090</v>
      </c>
      <c r="K26" s="1472">
        <v>0</v>
      </c>
      <c r="L26" s="504"/>
    </row>
    <row r="27" spans="1:14" s="513" customFormat="1" ht="24.95" customHeight="1">
      <c r="A27" s="504"/>
      <c r="B27" s="650">
        <v>22</v>
      </c>
      <c r="C27" s="649" t="s">
        <v>1228</v>
      </c>
      <c r="D27" s="1472"/>
      <c r="E27" s="1472"/>
      <c r="F27" s="1472"/>
      <c r="G27" s="1472"/>
      <c r="H27" s="1472"/>
      <c r="I27" s="1472"/>
      <c r="J27" s="1472"/>
      <c r="K27" s="1472"/>
      <c r="L27" s="504"/>
    </row>
    <row r="28" spans="1:14" s="513" customFormat="1" ht="24.95" customHeight="1">
      <c r="A28" s="504"/>
      <c r="B28" s="650">
        <v>23</v>
      </c>
      <c r="C28" s="649" t="s">
        <v>1229</v>
      </c>
      <c r="D28" s="1472"/>
      <c r="E28" s="1472"/>
      <c r="F28" s="1472"/>
      <c r="G28" s="1472"/>
      <c r="H28" s="1472"/>
      <c r="I28" s="1472"/>
      <c r="J28" s="1472"/>
      <c r="K28" s="1472"/>
      <c r="L28" s="504"/>
    </row>
    <row r="29" spans="1:14" s="513" customFormat="1" ht="24.95" customHeight="1">
      <c r="A29" s="504"/>
      <c r="B29" s="651">
        <v>24</v>
      </c>
      <c r="C29" s="652" t="s">
        <v>1230</v>
      </c>
      <c r="D29" s="1473"/>
      <c r="E29" s="1473"/>
      <c r="F29" s="1473"/>
      <c r="G29" s="1473"/>
      <c r="H29" s="1473"/>
      <c r="I29" s="1473"/>
      <c r="J29" s="1473"/>
      <c r="K29" s="1473"/>
      <c r="L29" s="504"/>
    </row>
    <row r="30" spans="1:14" s="513" customFormat="1" ht="24.95" customHeight="1" thickBot="1">
      <c r="A30" s="504"/>
      <c r="B30" s="653">
        <v>25</v>
      </c>
      <c r="C30" s="654" t="s">
        <v>1232</v>
      </c>
      <c r="D30" s="1474">
        <v>2507210</v>
      </c>
      <c r="E30" s="1474">
        <v>549284</v>
      </c>
      <c r="F30" s="1474">
        <v>1591714.98</v>
      </c>
      <c r="G30" s="1474">
        <v>0</v>
      </c>
      <c r="H30" s="1474">
        <v>0</v>
      </c>
      <c r="I30" s="1474">
        <v>0</v>
      </c>
      <c r="J30" s="1474">
        <v>366211.02</v>
      </c>
      <c r="K30" s="1474">
        <v>357203</v>
      </c>
      <c r="L30" s="504"/>
    </row>
    <row r="31" spans="1:14" s="513" customFormat="1">
      <c r="A31" s="504"/>
      <c r="I31" s="644"/>
      <c r="L31" s="504"/>
    </row>
    <row r="32" spans="1:14" s="513" customFormat="1">
      <c r="A32" s="504"/>
      <c r="I32" s="644"/>
      <c r="L32" s="504"/>
    </row>
    <row r="33" spans="1:12" s="512" customFormat="1">
      <c r="A33" s="505"/>
      <c r="I33" s="640"/>
      <c r="L33" s="505"/>
    </row>
  </sheetData>
  <hyperlinks>
    <hyperlink ref="M1" location="Índice!A1" display="Voltar ao Índice" xr:uid="{7672A4F0-49AB-46A3-A4F1-3381EDFF63BC}"/>
  </hyperlinks>
  <pageMargins left="0.70866141732283472" right="0.70866141732283472" top="0.74803149606299213" bottom="0.74803149606299213" header="0.31496062992125984" footer="0.31496062992125984"/>
  <pageSetup paperSize="9" scale="65" fitToHeight="0" orientation="landscape" cellComments="asDisplayed" r:id="rId1"/>
  <headerFooter>
    <oddHeader>&amp;CPT
Anexo XXXIII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EAB2C-E15A-4DA2-997B-B748171C940B}">
  <dimension ref="A1:F32"/>
  <sheetViews>
    <sheetView showGridLines="0" zoomScale="90" zoomScaleNormal="90" zoomScalePageLayoutView="70" workbookViewId="0">
      <selection activeCell="J2" sqref="J2"/>
    </sheetView>
  </sheetViews>
  <sheetFormatPr defaultColWidth="9.140625" defaultRowHeight="14.25"/>
  <cols>
    <col min="1" max="1" width="4.7109375" style="49" customWidth="1"/>
    <col min="2" max="2" width="8.7109375" style="5" customWidth="1"/>
    <col min="3" max="3" width="75.5703125" style="5" customWidth="1"/>
    <col min="4" max="4" width="51.5703125" style="5" customWidth="1"/>
    <col min="5" max="5" width="4.7109375" style="49" customWidth="1"/>
    <col min="6" max="6" width="14.28515625" style="5" bestFit="1" customWidth="1"/>
    <col min="7" max="7" width="9.140625" style="5"/>
    <col min="8" max="8" width="42.28515625" style="5" customWidth="1"/>
    <col min="9" max="9" width="48.140625" style="5" customWidth="1"/>
    <col min="10" max="16384" width="9.140625" style="5"/>
  </cols>
  <sheetData>
    <row r="1" spans="1:6" ht="33.75" customHeight="1">
      <c r="B1" s="41" t="s">
        <v>1233</v>
      </c>
      <c r="F1" s="76" t="s">
        <v>917</v>
      </c>
    </row>
    <row r="2" spans="1:6" s="513" customFormat="1" ht="18" customHeight="1" thickBot="1">
      <c r="A2" s="504"/>
      <c r="D2" s="514" t="s">
        <v>4</v>
      </c>
      <c r="E2" s="504"/>
      <c r="F2" s="661"/>
    </row>
    <row r="3" spans="1:6" s="513" customFormat="1" ht="42.75">
      <c r="A3" s="504"/>
      <c r="B3" s="656"/>
      <c r="C3" s="656" t="s">
        <v>1234</v>
      </c>
      <c r="D3" s="660" t="s">
        <v>1235</v>
      </c>
      <c r="E3" s="504"/>
    </row>
    <row r="4" spans="1:6" s="513" customFormat="1" ht="24.95" customHeight="1">
      <c r="A4" s="639"/>
      <c r="B4" s="657">
        <v>1</v>
      </c>
      <c r="C4" s="658" t="s">
        <v>1236</v>
      </c>
      <c r="D4" s="1475">
        <v>0</v>
      </c>
      <c r="E4" s="639"/>
    </row>
    <row r="5" spans="1:6" s="513" customFormat="1" ht="24.95" customHeight="1">
      <c r="A5" s="504"/>
      <c r="B5" s="648">
        <v>2</v>
      </c>
      <c r="C5" s="659" t="s">
        <v>1237</v>
      </c>
      <c r="D5" s="1476">
        <v>0</v>
      </c>
      <c r="E5" s="504"/>
    </row>
    <row r="6" spans="1:6" s="513" customFormat="1" ht="24.95" customHeight="1">
      <c r="A6" s="504"/>
      <c r="B6" s="648">
        <v>3</v>
      </c>
      <c r="C6" s="659" t="s">
        <v>1238</v>
      </c>
      <c r="D6" s="1476">
        <v>0</v>
      </c>
      <c r="E6" s="504"/>
    </row>
    <row r="7" spans="1:6" s="513" customFormat="1" ht="24.95" customHeight="1">
      <c r="A7" s="504"/>
      <c r="B7" s="648">
        <v>4</v>
      </c>
      <c r="C7" s="659" t="s">
        <v>1239</v>
      </c>
      <c r="D7" s="1476">
        <v>0</v>
      </c>
      <c r="E7" s="504"/>
    </row>
    <row r="8" spans="1:6" s="513" customFormat="1" ht="24.95" customHeight="1">
      <c r="A8" s="504"/>
      <c r="B8" s="648">
        <v>5</v>
      </c>
      <c r="C8" s="659" t="s">
        <v>1240</v>
      </c>
      <c r="D8" s="1476">
        <v>0</v>
      </c>
      <c r="E8" s="504"/>
    </row>
    <row r="9" spans="1:6" s="513" customFormat="1" ht="24.95" customHeight="1">
      <c r="A9" s="504"/>
      <c r="B9" s="648">
        <v>6</v>
      </c>
      <c r="C9" s="659" t="s">
        <v>1241</v>
      </c>
      <c r="D9" s="1476">
        <v>0</v>
      </c>
      <c r="E9" s="504"/>
    </row>
    <row r="10" spans="1:6" s="513" customFormat="1" ht="24.95" customHeight="1">
      <c r="A10" s="504"/>
      <c r="B10" s="648">
        <v>7</v>
      </c>
      <c r="C10" s="659" t="s">
        <v>1242</v>
      </c>
      <c r="D10" s="1476">
        <v>0</v>
      </c>
      <c r="E10" s="504"/>
    </row>
    <row r="11" spans="1:6" s="513" customFormat="1" ht="24.95" customHeight="1">
      <c r="A11" s="504"/>
      <c r="B11" s="648">
        <v>8</v>
      </c>
      <c r="C11" s="659" t="s">
        <v>1243</v>
      </c>
      <c r="D11" s="1476">
        <v>0</v>
      </c>
      <c r="E11" s="504"/>
    </row>
    <row r="12" spans="1:6" s="513" customFormat="1" ht="24.95" customHeight="1">
      <c r="A12" s="504"/>
      <c r="B12" s="648">
        <v>9</v>
      </c>
      <c r="C12" s="659" t="s">
        <v>1244</v>
      </c>
      <c r="D12" s="1476">
        <v>0</v>
      </c>
      <c r="E12" s="504"/>
    </row>
    <row r="13" spans="1:6" s="513" customFormat="1" ht="24.95" customHeight="1">
      <c r="A13" s="504"/>
      <c r="B13" s="648">
        <v>10</v>
      </c>
      <c r="C13" s="659" t="s">
        <v>1245</v>
      </c>
      <c r="D13" s="1476">
        <v>0</v>
      </c>
      <c r="E13" s="504"/>
    </row>
    <row r="14" spans="1:6" s="513" customFormat="1" ht="24.95" customHeight="1" thickBot="1">
      <c r="A14" s="504"/>
      <c r="B14" s="1077">
        <v>11</v>
      </c>
      <c r="C14" s="1478" t="s">
        <v>1246</v>
      </c>
      <c r="D14" s="1477">
        <v>0</v>
      </c>
      <c r="E14" s="504"/>
    </row>
    <row r="15" spans="1:6">
      <c r="A15" s="504"/>
      <c r="E15" s="504"/>
    </row>
    <row r="16" spans="1:6">
      <c r="A16" s="504"/>
      <c r="E16" s="504"/>
    </row>
    <row r="17" spans="1:5">
      <c r="A17" s="504"/>
      <c r="E17" s="504"/>
    </row>
    <row r="18" spans="1:5" ht="15">
      <c r="A18" s="504"/>
      <c r="D18" s="6"/>
      <c r="E18" s="504"/>
    </row>
    <row r="19" spans="1:5">
      <c r="A19" s="504"/>
      <c r="E19" s="504"/>
    </row>
    <row r="20" spans="1:5">
      <c r="A20" s="504"/>
      <c r="E20" s="504"/>
    </row>
    <row r="21" spans="1:5">
      <c r="A21" s="504"/>
      <c r="E21" s="504"/>
    </row>
    <row r="22" spans="1:5">
      <c r="A22" s="504"/>
      <c r="E22" s="504"/>
    </row>
    <row r="23" spans="1:5">
      <c r="A23" s="504"/>
      <c r="E23" s="504"/>
    </row>
    <row r="24" spans="1:5">
      <c r="A24" s="504"/>
      <c r="E24" s="504"/>
    </row>
    <row r="25" spans="1:5">
      <c r="A25" s="504"/>
      <c r="E25" s="504"/>
    </row>
    <row r="26" spans="1:5">
      <c r="A26" s="504"/>
      <c r="E26" s="504"/>
    </row>
    <row r="27" spans="1:5">
      <c r="A27" s="504"/>
      <c r="E27" s="504"/>
    </row>
    <row r="28" spans="1:5">
      <c r="A28" s="504"/>
      <c r="E28" s="504"/>
    </row>
    <row r="29" spans="1:5">
      <c r="A29" s="504"/>
      <c r="E29" s="504"/>
    </row>
    <row r="30" spans="1:5">
      <c r="A30" s="504"/>
      <c r="E30" s="504"/>
    </row>
    <row r="31" spans="1:5">
      <c r="A31" s="504"/>
      <c r="E31" s="504"/>
    </row>
    <row r="32" spans="1:5">
      <c r="A32" s="505"/>
      <c r="E32" s="505"/>
    </row>
  </sheetData>
  <hyperlinks>
    <hyperlink ref="F1" location="Índice!A1" display="Voltar ao Índice" xr:uid="{FC362A1B-0A7E-4DB0-99A1-EE8285D54D52}"/>
  </hyperlinks>
  <pageMargins left="0.70866141732283472" right="0.70866141732283472" top="0.74803149606299213" bottom="0.74803149606299213" header="0.31496062992125984" footer="0.31496062992125984"/>
  <pageSetup paperSize="9" orientation="landscape" r:id="rId1"/>
  <headerFooter>
    <oddHeader>&amp;CPT 
Anexo XXXIII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2A1DD-A583-410E-9414-E239E474ADBC}">
  <dimension ref="A1:O33"/>
  <sheetViews>
    <sheetView showGridLines="0" topLeftCell="B1" zoomScale="90" zoomScaleNormal="90" zoomScalePageLayoutView="70" workbookViewId="0">
      <selection activeCell="J2" sqref="J2"/>
    </sheetView>
  </sheetViews>
  <sheetFormatPr defaultColWidth="9.140625" defaultRowHeight="14.25"/>
  <cols>
    <col min="1" max="1" width="4.7109375" style="49" customWidth="1"/>
    <col min="2" max="2" width="7.42578125" style="1" customWidth="1"/>
    <col min="3" max="3" width="45.7109375" style="1" customWidth="1"/>
    <col min="4" max="4" width="21" style="1" customWidth="1"/>
    <col min="5" max="5" width="20.7109375" style="1" customWidth="1"/>
    <col min="6" max="6" width="14.85546875" style="1" customWidth="1"/>
    <col min="7" max="7" width="12.28515625" style="1" customWidth="1"/>
    <col min="8" max="8" width="13.42578125" style="1" customWidth="1"/>
    <col min="9" max="9" width="16.85546875" style="1" customWidth="1"/>
    <col min="10" max="10" width="14.5703125" style="1" customWidth="1"/>
    <col min="11" max="11" width="15.140625" style="1" customWidth="1"/>
    <col min="12" max="12" width="12" style="1" customWidth="1"/>
    <col min="13" max="13" width="13.28515625" style="1" customWidth="1"/>
    <col min="14" max="14" width="4.7109375" style="49" customWidth="1"/>
    <col min="15" max="15" width="15.7109375" style="1" customWidth="1"/>
    <col min="16" max="16384" width="9.140625" style="1"/>
  </cols>
  <sheetData>
    <row r="1" spans="1:15" ht="18.75">
      <c r="C1" s="3" t="s">
        <v>1247</v>
      </c>
      <c r="O1" s="76" t="s">
        <v>917</v>
      </c>
    </row>
    <row r="2" spans="1:15">
      <c r="A2" s="504"/>
      <c r="C2" s="95"/>
      <c r="D2" s="95"/>
      <c r="E2" s="95"/>
      <c r="F2" s="95"/>
      <c r="G2" s="96"/>
      <c r="H2" s="96"/>
      <c r="I2" s="96"/>
      <c r="J2" s="96"/>
      <c r="K2" s="96"/>
      <c r="L2" s="96"/>
      <c r="M2" s="96"/>
      <c r="N2" s="504"/>
    </row>
    <row r="3" spans="1:15" s="513" customFormat="1" ht="20.100000000000001" customHeight="1" thickBot="1">
      <c r="A3" s="504"/>
      <c r="D3" s="514" t="s">
        <v>1248</v>
      </c>
      <c r="E3" s="514" t="s">
        <v>5</v>
      </c>
      <c r="F3" s="514" t="s">
        <v>6</v>
      </c>
      <c r="G3" s="514" t="s">
        <v>41</v>
      </c>
      <c r="H3" s="514" t="s">
        <v>42</v>
      </c>
      <c r="I3" s="514" t="s">
        <v>96</v>
      </c>
      <c r="J3" s="514" t="s">
        <v>97</v>
      </c>
      <c r="K3" s="514" t="s">
        <v>98</v>
      </c>
      <c r="L3" s="514" t="s">
        <v>226</v>
      </c>
      <c r="M3" s="514" t="s">
        <v>227</v>
      </c>
      <c r="N3" s="504"/>
    </row>
    <row r="4" spans="1:15" s="662" customFormat="1" ht="30" customHeight="1">
      <c r="A4" s="639"/>
      <c r="C4" s="663"/>
      <c r="D4" s="1670" t="s">
        <v>1249</v>
      </c>
      <c r="E4" s="1670"/>
      <c r="F4" s="1670"/>
      <c r="G4" s="1670" t="s">
        <v>1250</v>
      </c>
      <c r="H4" s="1670"/>
      <c r="I4" s="1670"/>
      <c r="J4" s="1670"/>
      <c r="K4" s="1670"/>
      <c r="L4" s="1670"/>
      <c r="M4" s="664"/>
      <c r="N4" s="639"/>
    </row>
    <row r="5" spans="1:15" s="662" customFormat="1" ht="36">
      <c r="A5" s="504"/>
      <c r="D5" s="665" t="s">
        <v>1175</v>
      </c>
      <c r="E5" s="665" t="s">
        <v>1231</v>
      </c>
      <c r="F5" s="665" t="s">
        <v>1251</v>
      </c>
      <c r="G5" s="665" t="s">
        <v>1252</v>
      </c>
      <c r="H5" s="665" t="s">
        <v>1253</v>
      </c>
      <c r="I5" s="665" t="s">
        <v>1254</v>
      </c>
      <c r="J5" s="665" t="s">
        <v>1255</v>
      </c>
      <c r="K5" s="665" t="s">
        <v>1256</v>
      </c>
      <c r="L5" s="665" t="s">
        <v>1257</v>
      </c>
      <c r="M5" s="665" t="s">
        <v>1258</v>
      </c>
      <c r="N5" s="504"/>
    </row>
    <row r="6" spans="1:15" s="513" customFormat="1" ht="20.100000000000001" customHeight="1">
      <c r="A6" s="504"/>
      <c r="B6" s="666">
        <v>1</v>
      </c>
      <c r="C6" s="619" t="s">
        <v>1259</v>
      </c>
      <c r="D6" s="1046"/>
      <c r="E6" s="1046"/>
      <c r="F6" s="1046"/>
      <c r="G6" s="1046"/>
      <c r="H6" s="1046"/>
      <c r="I6" s="1046"/>
      <c r="J6" s="1046"/>
      <c r="K6" s="1046"/>
      <c r="L6" s="1046"/>
      <c r="M6" s="1047"/>
      <c r="N6" s="504"/>
    </row>
    <row r="7" spans="1:15" s="513" customFormat="1" ht="20.100000000000001" customHeight="1">
      <c r="A7" s="504"/>
      <c r="B7" s="667">
        <v>2</v>
      </c>
      <c r="C7" s="668" t="s">
        <v>1260</v>
      </c>
      <c r="D7" s="1048">
        <v>11</v>
      </c>
      <c r="E7" s="1048">
        <v>6</v>
      </c>
      <c r="F7" s="1048">
        <v>17</v>
      </c>
      <c r="G7" s="1049"/>
      <c r="H7" s="1049"/>
      <c r="I7" s="1049"/>
      <c r="J7" s="1049"/>
      <c r="K7" s="1049"/>
      <c r="L7" s="1049"/>
      <c r="M7" s="1050"/>
      <c r="N7" s="504"/>
    </row>
    <row r="8" spans="1:15" s="513" customFormat="1" ht="20.100000000000001" customHeight="1">
      <c r="A8" s="504"/>
      <c r="B8" s="667">
        <v>3</v>
      </c>
      <c r="C8" s="669" t="s">
        <v>1261</v>
      </c>
      <c r="D8" s="1049"/>
      <c r="E8" s="1049"/>
      <c r="F8" s="1049"/>
      <c r="G8" s="1051">
        <v>4</v>
      </c>
      <c r="H8" s="1051">
        <v>13</v>
      </c>
      <c r="I8" s="1051">
        <v>6</v>
      </c>
      <c r="J8" s="1051">
        <v>8</v>
      </c>
      <c r="K8" s="1051">
        <v>5</v>
      </c>
      <c r="L8" s="1051">
        <v>17</v>
      </c>
      <c r="M8" s="1050"/>
      <c r="N8" s="504"/>
    </row>
    <row r="9" spans="1:15" s="513" customFormat="1" ht="20.100000000000001" customHeight="1">
      <c r="A9" s="504"/>
      <c r="B9" s="667">
        <v>4</v>
      </c>
      <c r="C9" s="669" t="s">
        <v>1262</v>
      </c>
      <c r="D9" s="1049"/>
      <c r="E9" s="1049"/>
      <c r="F9" s="1049"/>
      <c r="G9" s="1051">
        <v>0</v>
      </c>
      <c r="H9" s="1051">
        <v>4</v>
      </c>
      <c r="I9" s="1051">
        <v>3</v>
      </c>
      <c r="J9" s="1051">
        <v>1</v>
      </c>
      <c r="K9" s="1051">
        <v>19</v>
      </c>
      <c r="L9" s="1051">
        <v>5</v>
      </c>
      <c r="M9" s="1050"/>
      <c r="N9" s="504"/>
    </row>
    <row r="10" spans="1:15" s="513" customFormat="1" ht="20.100000000000001" customHeight="1">
      <c r="A10" s="504"/>
      <c r="B10" s="667">
        <v>5</v>
      </c>
      <c r="C10" s="515" t="s">
        <v>1263</v>
      </c>
      <c r="D10" s="1048">
        <v>2020203.3299999987</v>
      </c>
      <c r="E10" s="1048">
        <v>4377763.9699999988</v>
      </c>
      <c r="F10" s="1048">
        <v>6397967.299999998</v>
      </c>
      <c r="G10" s="1048">
        <v>732545.67</v>
      </c>
      <c r="H10" s="1048">
        <v>2317514.2299999995</v>
      </c>
      <c r="I10" s="1048">
        <v>1960567.7400000002</v>
      </c>
      <c r="J10" s="1048">
        <v>1256767.24</v>
      </c>
      <c r="K10" s="1048">
        <v>2483191.4100000006</v>
      </c>
      <c r="L10" s="1048">
        <v>2985287.6989999996</v>
      </c>
      <c r="M10" s="1050"/>
      <c r="N10" s="504"/>
    </row>
    <row r="11" spans="1:15" s="513" customFormat="1" ht="20.100000000000001" customHeight="1">
      <c r="A11" s="504"/>
      <c r="B11" s="667">
        <v>6</v>
      </c>
      <c r="C11" s="668" t="s">
        <v>1264</v>
      </c>
      <c r="D11" s="1048">
        <v>0</v>
      </c>
      <c r="E11" s="1048">
        <v>820000</v>
      </c>
      <c r="F11" s="1048">
        <v>820000</v>
      </c>
      <c r="G11" s="1048">
        <v>40000</v>
      </c>
      <c r="H11" s="1048">
        <v>148714.56000000003</v>
      </c>
      <c r="I11" s="1048">
        <v>47762</v>
      </c>
      <c r="J11" s="1048">
        <v>81874</v>
      </c>
      <c r="K11" s="1048">
        <v>119198.77999999998</v>
      </c>
      <c r="L11" s="1048">
        <v>174566</v>
      </c>
      <c r="M11" s="1050"/>
      <c r="N11" s="504"/>
    </row>
    <row r="12" spans="1:15" s="513" customFormat="1" ht="20.100000000000001" customHeight="1" thickBot="1">
      <c r="A12" s="504"/>
      <c r="B12" s="670">
        <v>7</v>
      </c>
      <c r="C12" s="671" t="s">
        <v>1265</v>
      </c>
      <c r="D12" s="1052">
        <v>2020203.3299999987</v>
      </c>
      <c r="E12" s="1052">
        <v>3557763.9699999993</v>
      </c>
      <c r="F12" s="1052">
        <v>5577967.299999998</v>
      </c>
      <c r="G12" s="1052">
        <v>692545.67</v>
      </c>
      <c r="H12" s="1052">
        <v>2168799.6699999995</v>
      </c>
      <c r="I12" s="1052">
        <v>1912805.7400000002</v>
      </c>
      <c r="J12" s="1052">
        <v>1174893.24</v>
      </c>
      <c r="K12" s="1052">
        <v>2363992.6300000008</v>
      </c>
      <c r="L12" s="1052">
        <v>2810721.6989999996</v>
      </c>
      <c r="M12" s="1053"/>
      <c r="N12" s="504"/>
    </row>
    <row r="13" spans="1:15" s="513" customFormat="1" ht="20.100000000000001" customHeight="1">
      <c r="A13" s="504"/>
      <c r="N13" s="504"/>
    </row>
    <row r="14" spans="1:15" s="512" customFormat="1">
      <c r="A14" s="504"/>
      <c r="N14" s="504"/>
    </row>
    <row r="15" spans="1:15" s="512" customFormat="1">
      <c r="A15" s="504"/>
      <c r="N15" s="504"/>
    </row>
    <row r="16" spans="1:15">
      <c r="A16" s="504"/>
      <c r="N16" s="504"/>
    </row>
    <row r="17" spans="1:14">
      <c r="A17" s="504"/>
      <c r="N17" s="504"/>
    </row>
    <row r="18" spans="1:14">
      <c r="A18" s="504"/>
      <c r="N18" s="504"/>
    </row>
    <row r="19" spans="1:14">
      <c r="A19" s="504"/>
      <c r="N19" s="504"/>
    </row>
    <row r="20" spans="1:14">
      <c r="A20" s="504"/>
      <c r="N20" s="504"/>
    </row>
    <row r="21" spans="1:14">
      <c r="A21" s="504"/>
      <c r="N21" s="504"/>
    </row>
    <row r="22" spans="1:14">
      <c r="A22" s="504"/>
      <c r="N22" s="504"/>
    </row>
    <row r="23" spans="1:14">
      <c r="A23" s="504"/>
      <c r="N23" s="504"/>
    </row>
    <row r="24" spans="1:14">
      <c r="A24" s="504"/>
      <c r="N24" s="504"/>
    </row>
    <row r="25" spans="1:14">
      <c r="A25" s="504"/>
      <c r="N25" s="504"/>
    </row>
    <row r="26" spans="1:14">
      <c r="A26" s="504"/>
      <c r="N26" s="504"/>
    </row>
    <row r="27" spans="1:14">
      <c r="A27" s="504"/>
      <c r="N27" s="504"/>
    </row>
    <row r="28" spans="1:14">
      <c r="A28" s="504"/>
      <c r="N28" s="504"/>
    </row>
    <row r="29" spans="1:14">
      <c r="A29" s="504"/>
      <c r="N29" s="504"/>
    </row>
    <row r="30" spans="1:14">
      <c r="A30" s="504"/>
      <c r="N30" s="504"/>
    </row>
    <row r="31" spans="1:14">
      <c r="A31" s="504"/>
      <c r="N31" s="504"/>
    </row>
    <row r="32" spans="1:14">
      <c r="A32" s="504"/>
      <c r="N32" s="504"/>
    </row>
    <row r="33" spans="1:14">
      <c r="A33" s="505"/>
      <c r="N33" s="505"/>
    </row>
  </sheetData>
  <mergeCells count="2">
    <mergeCell ref="D4:F4"/>
    <mergeCell ref="G4:L4"/>
  </mergeCells>
  <hyperlinks>
    <hyperlink ref="O1" location="Índice!A1" display="Voltar ao Índice" xr:uid="{705BF283-71E6-4C81-92F3-73121C6A2923}"/>
  </hyperlink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&amp;CPT
Anexo XXXIII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EB856-8B95-4D4F-8A0B-3DEA15681E79}">
  <dimension ref="A1:M33"/>
  <sheetViews>
    <sheetView showGridLines="0" zoomScale="80" zoomScaleNormal="80" zoomScalePageLayoutView="70" workbookViewId="0">
      <selection activeCell="J2" sqref="J2"/>
    </sheetView>
  </sheetViews>
  <sheetFormatPr defaultColWidth="8.7109375" defaultRowHeight="14.25"/>
  <cols>
    <col min="1" max="1" width="4.7109375" style="49" customWidth="1"/>
    <col min="2" max="2" width="5.7109375" style="5" customWidth="1"/>
    <col min="3" max="3" width="48.85546875" style="5" customWidth="1"/>
    <col min="4" max="11" width="21" style="5" customWidth="1"/>
    <col min="12" max="12" width="4.7109375" style="49" customWidth="1"/>
    <col min="13" max="13" width="14.28515625" style="5" bestFit="1" customWidth="1"/>
    <col min="14" max="16384" width="8.7109375" style="5"/>
  </cols>
  <sheetData>
    <row r="1" spans="1:13" ht="26.25">
      <c r="B1" s="97"/>
      <c r="C1" s="98" t="s">
        <v>1266</v>
      </c>
      <c r="D1" s="99"/>
      <c r="E1" s="100"/>
      <c r="F1" s="100"/>
      <c r="G1" s="100"/>
      <c r="H1" s="100"/>
      <c r="I1" s="100"/>
      <c r="J1" s="100"/>
      <c r="K1" s="100"/>
      <c r="M1" s="63"/>
    </row>
    <row r="2" spans="1:13" ht="18.95" customHeight="1">
      <c r="A2" s="504"/>
      <c r="B2" s="97"/>
      <c r="C2" s="101"/>
      <c r="D2" s="102"/>
      <c r="E2" s="102"/>
      <c r="F2" s="102"/>
      <c r="G2" s="102"/>
      <c r="H2" s="102"/>
      <c r="I2" s="102"/>
      <c r="J2" s="102"/>
      <c r="K2" s="97"/>
      <c r="L2" s="504"/>
      <c r="M2" s="76" t="s">
        <v>917</v>
      </c>
    </row>
    <row r="3" spans="1:13" s="499" customFormat="1" ht="16.5" thickBot="1">
      <c r="A3" s="504"/>
      <c r="B3" s="672"/>
      <c r="C3" s="673"/>
      <c r="D3" s="674"/>
      <c r="E3" s="674"/>
      <c r="F3" s="674"/>
      <c r="G3" s="674"/>
      <c r="H3" s="674"/>
      <c r="I3" s="674"/>
      <c r="J3" s="674"/>
      <c r="K3" s="672"/>
      <c r="L3" s="504"/>
      <c r="M3" s="513"/>
    </row>
    <row r="4" spans="1:13" s="499" customFormat="1" ht="15">
      <c r="A4" s="639"/>
      <c r="B4" s="672"/>
      <c r="C4" s="675"/>
      <c r="D4" s="1671" t="s">
        <v>1267</v>
      </c>
      <c r="E4" s="1671"/>
      <c r="F4" s="1671" t="s">
        <v>1268</v>
      </c>
      <c r="G4" s="1671"/>
      <c r="H4" s="1671" t="s">
        <v>1269</v>
      </c>
      <c r="I4" s="1671"/>
      <c r="J4" s="1671" t="s">
        <v>1270</v>
      </c>
      <c r="K4" s="1671"/>
      <c r="L4" s="639"/>
      <c r="M4" s="513"/>
    </row>
    <row r="5" spans="1:13" s="499" customFormat="1" ht="42.75">
      <c r="A5" s="504"/>
      <c r="B5" s="672"/>
      <c r="C5" s="676"/>
      <c r="D5" s="687"/>
      <c r="E5" s="688" t="s">
        <v>1271</v>
      </c>
      <c r="F5" s="687"/>
      <c r="G5" s="688" t="s">
        <v>1271</v>
      </c>
      <c r="H5" s="687"/>
      <c r="I5" s="688" t="s">
        <v>1272</v>
      </c>
      <c r="J5" s="687"/>
      <c r="K5" s="688" t="s">
        <v>1272</v>
      </c>
      <c r="L5" s="504"/>
      <c r="M5" s="513"/>
    </row>
    <row r="6" spans="1:13" s="499" customFormat="1" ht="20.100000000000001" customHeight="1">
      <c r="A6" s="504"/>
      <c r="B6" s="672"/>
      <c r="C6" s="678"/>
      <c r="D6" s="1453" t="s">
        <v>246</v>
      </c>
      <c r="E6" s="1453" t="s">
        <v>472</v>
      </c>
      <c r="F6" s="1453" t="s">
        <v>474</v>
      </c>
      <c r="G6" s="1453" t="s">
        <v>476</v>
      </c>
      <c r="H6" s="1453" t="s">
        <v>478</v>
      </c>
      <c r="I6" s="1453" t="s">
        <v>482</v>
      </c>
      <c r="J6" s="1453" t="s">
        <v>484</v>
      </c>
      <c r="K6" s="1453" t="s">
        <v>486</v>
      </c>
      <c r="L6" s="504"/>
      <c r="M6" s="513"/>
    </row>
    <row r="7" spans="1:13" s="499" customFormat="1" ht="20.100000000000001" customHeight="1">
      <c r="A7" s="504"/>
      <c r="B7" s="680" t="s">
        <v>246</v>
      </c>
      <c r="C7" s="681" t="s">
        <v>1273</v>
      </c>
      <c r="D7" s="1448">
        <v>13191342</v>
      </c>
      <c r="E7" s="1448">
        <v>823391</v>
      </c>
      <c r="F7" s="1449"/>
      <c r="G7" s="1449"/>
      <c r="H7" s="1448">
        <v>78258679</v>
      </c>
      <c r="I7" s="1448">
        <v>23261035</v>
      </c>
      <c r="J7" s="1449"/>
      <c r="K7" s="1449"/>
      <c r="L7" s="504"/>
      <c r="M7" s="513"/>
    </row>
    <row r="8" spans="1:13" s="499" customFormat="1" ht="20.100000000000001" customHeight="1">
      <c r="A8" s="504"/>
      <c r="B8" s="682" t="s">
        <v>472</v>
      </c>
      <c r="C8" s="683" t="s">
        <v>1274</v>
      </c>
      <c r="D8" s="1450">
        <v>0</v>
      </c>
      <c r="E8" s="1450">
        <v>0</v>
      </c>
      <c r="F8" s="1450">
        <v>0</v>
      </c>
      <c r="G8" s="1450">
        <v>0</v>
      </c>
      <c r="H8" s="1450">
        <v>118531</v>
      </c>
      <c r="I8" s="1450">
        <v>0</v>
      </c>
      <c r="J8" s="1450">
        <v>118531</v>
      </c>
      <c r="K8" s="1450">
        <v>0</v>
      </c>
      <c r="L8" s="504"/>
      <c r="M8" s="513"/>
    </row>
    <row r="9" spans="1:13" s="499" customFormat="1" ht="20.100000000000001" customHeight="1">
      <c r="A9" s="504"/>
      <c r="B9" s="682" t="s">
        <v>474</v>
      </c>
      <c r="C9" s="683" t="s">
        <v>485</v>
      </c>
      <c r="D9" s="1450">
        <v>823391</v>
      </c>
      <c r="E9" s="1450">
        <v>823391</v>
      </c>
      <c r="F9" s="1450">
        <v>845678</v>
      </c>
      <c r="G9" s="1450">
        <v>845678</v>
      </c>
      <c r="H9" s="1450">
        <v>22096853</v>
      </c>
      <c r="I9" s="1450">
        <v>17308360</v>
      </c>
      <c r="J9" s="1450">
        <v>22138610</v>
      </c>
      <c r="K9" s="1450">
        <v>17356597</v>
      </c>
      <c r="L9" s="504"/>
      <c r="M9" s="513"/>
    </row>
    <row r="10" spans="1:13" s="499" customFormat="1" ht="20.100000000000001" customHeight="1">
      <c r="A10" s="504"/>
      <c r="B10" s="682" t="s">
        <v>476</v>
      </c>
      <c r="C10" s="684" t="s">
        <v>1275</v>
      </c>
      <c r="D10" s="1450">
        <v>0</v>
      </c>
      <c r="E10" s="1450">
        <v>0</v>
      </c>
      <c r="F10" s="1450">
        <v>0</v>
      </c>
      <c r="G10" s="1450">
        <v>0</v>
      </c>
      <c r="H10" s="1450">
        <v>0</v>
      </c>
      <c r="I10" s="1450">
        <v>0</v>
      </c>
      <c r="J10" s="1450">
        <v>0</v>
      </c>
      <c r="K10" s="1450">
        <v>0</v>
      </c>
      <c r="L10" s="504"/>
      <c r="M10" s="513"/>
    </row>
    <row r="11" spans="1:13" s="499" customFormat="1" ht="20.100000000000001" customHeight="1">
      <c r="A11" s="504"/>
      <c r="B11" s="682" t="s">
        <v>478</v>
      </c>
      <c r="C11" s="684" t="s">
        <v>1276</v>
      </c>
      <c r="D11" s="1450">
        <v>0</v>
      </c>
      <c r="E11" s="1450">
        <v>0</v>
      </c>
      <c r="F11" s="1450">
        <v>0</v>
      </c>
      <c r="G11" s="1450">
        <v>0</v>
      </c>
      <c r="H11" s="1450">
        <v>34786</v>
      </c>
      <c r="I11" s="1450">
        <v>0</v>
      </c>
      <c r="J11" s="1450">
        <v>29868</v>
      </c>
      <c r="K11" s="1450">
        <v>0</v>
      </c>
      <c r="L11" s="504"/>
      <c r="M11" s="513"/>
    </row>
    <row r="12" spans="1:13" s="499" customFormat="1" ht="20.100000000000001" customHeight="1">
      <c r="A12" s="504"/>
      <c r="B12" s="682" t="s">
        <v>480</v>
      </c>
      <c r="C12" s="684" t="s">
        <v>1277</v>
      </c>
      <c r="D12" s="1450">
        <v>783707</v>
      </c>
      <c r="E12" s="1450">
        <v>783707</v>
      </c>
      <c r="F12" s="1450">
        <v>806921</v>
      </c>
      <c r="G12" s="1450">
        <v>806921</v>
      </c>
      <c r="H12" s="1450">
        <v>16851146</v>
      </c>
      <c r="I12" s="1450">
        <v>16354236</v>
      </c>
      <c r="J12" s="1450">
        <v>16897147</v>
      </c>
      <c r="K12" s="1450">
        <v>16402346</v>
      </c>
      <c r="L12" s="504"/>
      <c r="M12" s="513"/>
    </row>
    <row r="13" spans="1:13" s="499" customFormat="1" ht="20.100000000000001" customHeight="1">
      <c r="A13" s="504"/>
      <c r="B13" s="682" t="s">
        <v>482</v>
      </c>
      <c r="C13" s="684" t="s">
        <v>1278</v>
      </c>
      <c r="D13" s="1450">
        <v>0</v>
      </c>
      <c r="E13" s="1450">
        <v>0</v>
      </c>
      <c r="F13" s="1450">
        <v>0</v>
      </c>
      <c r="G13" s="1450">
        <v>0</v>
      </c>
      <c r="H13" s="1450">
        <v>1907861</v>
      </c>
      <c r="I13" s="1450">
        <v>71456</v>
      </c>
      <c r="J13" s="1450">
        <v>1907820</v>
      </c>
      <c r="K13" s="1450">
        <v>71469</v>
      </c>
      <c r="L13" s="504"/>
      <c r="M13" s="513"/>
    </row>
    <row r="14" spans="1:13" s="499" customFormat="1" ht="20.100000000000001" customHeight="1">
      <c r="A14" s="504"/>
      <c r="B14" s="682" t="s">
        <v>484</v>
      </c>
      <c r="C14" s="684" t="s">
        <v>1279</v>
      </c>
      <c r="D14" s="1450">
        <v>39446</v>
      </c>
      <c r="E14" s="1450">
        <v>39446</v>
      </c>
      <c r="F14" s="1450">
        <v>38498</v>
      </c>
      <c r="G14" s="1450">
        <v>38498</v>
      </c>
      <c r="H14" s="1450">
        <v>2625931</v>
      </c>
      <c r="I14" s="1450">
        <v>636971</v>
      </c>
      <c r="J14" s="1450">
        <v>2626498</v>
      </c>
      <c r="K14" s="1450">
        <v>637128</v>
      </c>
      <c r="L14" s="504"/>
      <c r="M14" s="513"/>
    </row>
    <row r="15" spans="1:13" s="499" customFormat="1" ht="20.100000000000001" customHeight="1" thickBot="1">
      <c r="A15" s="504"/>
      <c r="B15" s="685" t="s">
        <v>488</v>
      </c>
      <c r="C15" s="686" t="s">
        <v>1163</v>
      </c>
      <c r="D15" s="1451">
        <v>12370041</v>
      </c>
      <c r="E15" s="1451">
        <v>0</v>
      </c>
      <c r="F15" s="1452"/>
      <c r="G15" s="1452"/>
      <c r="H15" s="1451">
        <v>55193824</v>
      </c>
      <c r="I15" s="1451">
        <v>6031991</v>
      </c>
      <c r="J15" s="1452"/>
      <c r="K15" s="1452"/>
      <c r="L15" s="504"/>
      <c r="M15" s="513"/>
    </row>
    <row r="16" spans="1:13" s="499" customFormat="1">
      <c r="A16" s="504"/>
      <c r="B16" s="513"/>
      <c r="C16" s="513"/>
      <c r="D16" s="513"/>
      <c r="E16" s="513"/>
      <c r="F16" s="513"/>
      <c r="G16" s="513"/>
      <c r="H16" s="513"/>
      <c r="I16" s="513"/>
      <c r="J16" s="513"/>
      <c r="K16" s="513"/>
      <c r="L16" s="504"/>
      <c r="M16" s="513"/>
    </row>
    <row r="17" spans="1:13" s="499" customFormat="1">
      <c r="A17" s="504"/>
      <c r="B17" s="513"/>
      <c r="C17" s="513"/>
      <c r="D17" s="513"/>
      <c r="E17" s="513"/>
      <c r="F17" s="513"/>
      <c r="G17" s="513"/>
      <c r="H17" s="513"/>
      <c r="I17" s="513"/>
      <c r="J17" s="513"/>
      <c r="K17" s="513"/>
      <c r="L17" s="504"/>
      <c r="M17" s="513"/>
    </row>
    <row r="18" spans="1:13" s="499" customFormat="1">
      <c r="A18" s="504"/>
      <c r="B18" s="513"/>
      <c r="C18" s="513"/>
      <c r="D18" s="513"/>
      <c r="E18" s="513"/>
      <c r="F18" s="513"/>
      <c r="G18" s="513"/>
      <c r="H18" s="513"/>
      <c r="I18" s="513"/>
      <c r="J18" s="513"/>
      <c r="K18" s="513"/>
      <c r="L18" s="504"/>
      <c r="M18" s="513"/>
    </row>
    <row r="19" spans="1:13" s="499" customFormat="1">
      <c r="A19" s="504"/>
      <c r="B19" s="513"/>
      <c r="C19" s="513"/>
      <c r="D19" s="513"/>
      <c r="E19" s="513"/>
      <c r="F19" s="513"/>
      <c r="G19" s="513"/>
      <c r="H19" s="513"/>
      <c r="I19" s="513"/>
      <c r="J19" s="513"/>
      <c r="K19" s="513"/>
      <c r="L19" s="504"/>
      <c r="M19" s="513"/>
    </row>
    <row r="20" spans="1:13" s="499" customFormat="1">
      <c r="A20" s="504"/>
      <c r="B20" s="513"/>
      <c r="C20" s="513"/>
      <c r="D20" s="513"/>
      <c r="E20" s="513"/>
      <c r="F20" s="513"/>
      <c r="G20" s="513"/>
      <c r="H20" s="513"/>
      <c r="I20" s="513"/>
      <c r="J20" s="513"/>
      <c r="K20" s="513"/>
      <c r="L20" s="504"/>
      <c r="M20" s="513"/>
    </row>
    <row r="21" spans="1:13" s="499" customFormat="1">
      <c r="A21" s="504"/>
      <c r="L21" s="504"/>
    </row>
    <row r="22" spans="1:13" s="499" customFormat="1">
      <c r="A22" s="504"/>
      <c r="L22" s="504"/>
    </row>
    <row r="23" spans="1:13" s="499" customFormat="1">
      <c r="A23" s="504"/>
      <c r="L23" s="504"/>
    </row>
    <row r="24" spans="1:13" s="499" customFormat="1">
      <c r="A24" s="504"/>
      <c r="L24" s="504"/>
    </row>
    <row r="25" spans="1:13" s="499" customFormat="1">
      <c r="A25" s="504"/>
      <c r="L25" s="504"/>
    </row>
    <row r="26" spans="1:13">
      <c r="A26" s="504"/>
      <c r="L26" s="504"/>
    </row>
    <row r="27" spans="1:13">
      <c r="A27" s="504"/>
      <c r="L27" s="504"/>
    </row>
    <row r="28" spans="1:13">
      <c r="A28" s="504"/>
      <c r="L28" s="504"/>
    </row>
    <row r="29" spans="1:13">
      <c r="A29" s="504"/>
      <c r="L29" s="504"/>
    </row>
    <row r="30" spans="1:13">
      <c r="A30" s="504"/>
      <c r="L30" s="504"/>
    </row>
    <row r="31" spans="1:13">
      <c r="A31" s="504"/>
      <c r="L31" s="504"/>
    </row>
    <row r="32" spans="1:13">
      <c r="A32" s="504"/>
      <c r="L32" s="504"/>
    </row>
    <row r="33" spans="1:12">
      <c r="A33" s="505"/>
      <c r="L33" s="505"/>
    </row>
  </sheetData>
  <mergeCells count="4">
    <mergeCell ref="D4:E4"/>
    <mergeCell ref="F4:G4"/>
    <mergeCell ref="H4:I4"/>
    <mergeCell ref="J4:K4"/>
  </mergeCells>
  <conditionalFormatting sqref="D7:K15">
    <cfRule type="cellIs" dxfId="4" priority="1" stopIfTrue="1" operator="lessThan">
      <formula>0</formula>
    </cfRule>
  </conditionalFormatting>
  <hyperlinks>
    <hyperlink ref="M2" location="Índice!A1" display="Voltar ao Índice" xr:uid="{15350BE8-92B2-4423-9BCF-5489FDC9F72A}"/>
  </hyperlinks>
  <pageMargins left="0.70866141732283472" right="0.70866141732283472" top="0.74803149606299213" bottom="0.74803149606299213" header="0.31496062992125984" footer="0.31496062992125984"/>
  <pageSetup paperSize="9" scale="65" orientation="landscape" r:id="rId1"/>
  <headerFooter>
    <oddHeader>&amp;CPT
Anexo XXXV</oddHeader>
    <oddFooter>&amp;C&amp;P</oddFooter>
  </headerFooter>
  <ignoredErrors>
    <ignoredError sqref="M12:N23 B7:C11 M6:O11 D6:K6 B16:K23 B12:C15" numberStoredAsText="1"/>
  </ignoredError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6E4D8-34E2-4286-89FD-273798AD68B3}">
  <dimension ref="A1:AK33"/>
  <sheetViews>
    <sheetView showGridLines="0" zoomScale="90" zoomScaleNormal="90" zoomScalePageLayoutView="60" workbookViewId="0">
      <selection activeCell="J2" sqref="J2"/>
    </sheetView>
  </sheetViews>
  <sheetFormatPr defaultColWidth="8.85546875" defaultRowHeight="12.75"/>
  <cols>
    <col min="1" max="1" width="4.7109375" style="49" customWidth="1"/>
    <col min="2" max="2" width="5.7109375" style="97" customWidth="1"/>
    <col min="3" max="3" width="72.85546875" style="97" customWidth="1"/>
    <col min="4" max="7" width="25.7109375" style="97" customWidth="1"/>
    <col min="8" max="8" width="4.7109375" style="49" customWidth="1"/>
    <col min="9" max="9" width="17.7109375" style="97" customWidth="1"/>
    <col min="10" max="10" width="19.42578125" style="97" customWidth="1"/>
    <col min="11" max="12" width="17.7109375" style="97" customWidth="1"/>
    <col min="13" max="13" width="13.7109375" style="97" customWidth="1"/>
    <col min="14" max="16384" width="8.85546875" style="97"/>
  </cols>
  <sheetData>
    <row r="1" spans="1:37" ht="18.75">
      <c r="B1" s="103"/>
      <c r="C1" s="98" t="s">
        <v>1280</v>
      </c>
      <c r="D1" s="104"/>
      <c r="E1" s="104"/>
      <c r="F1" s="104"/>
      <c r="G1" s="104"/>
      <c r="I1" s="76" t="s">
        <v>917</v>
      </c>
    </row>
    <row r="2" spans="1:37" ht="18.75">
      <c r="A2" s="504"/>
      <c r="B2" s="103"/>
      <c r="C2" s="105"/>
      <c r="D2" s="104"/>
      <c r="E2" s="104"/>
      <c r="F2" s="104"/>
      <c r="G2" s="104"/>
      <c r="H2" s="504"/>
    </row>
    <row r="3" spans="1:37" s="673" customFormat="1" ht="16.5" thickBot="1">
      <c r="A3" s="504"/>
      <c r="D3" s="674"/>
      <c r="E3" s="674"/>
      <c r="F3" s="674"/>
      <c r="G3" s="674"/>
      <c r="H3" s="504"/>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row>
    <row r="4" spans="1:37" s="672" customFormat="1" ht="14.25">
      <c r="A4" s="639"/>
      <c r="B4" s="690"/>
      <c r="C4" s="691"/>
      <c r="D4" s="1671" t="s">
        <v>1281</v>
      </c>
      <c r="E4" s="1671"/>
      <c r="F4" s="1671" t="s">
        <v>1282</v>
      </c>
      <c r="G4" s="1673"/>
      <c r="H4" s="639"/>
    </row>
    <row r="5" spans="1:37" s="672" customFormat="1" ht="45.6" customHeight="1">
      <c r="A5" s="504"/>
      <c r="B5" s="690"/>
      <c r="C5" s="691"/>
      <c r="D5" s="1672"/>
      <c r="E5" s="1672"/>
      <c r="F5" s="1672" t="s">
        <v>1283</v>
      </c>
      <c r="G5" s="1672"/>
      <c r="H5" s="504"/>
    </row>
    <row r="6" spans="1:37" s="672" customFormat="1" ht="36" customHeight="1">
      <c r="A6" s="504"/>
      <c r="B6" s="676"/>
      <c r="C6" s="692"/>
      <c r="D6" s="676"/>
      <c r="E6" s="698" t="s">
        <v>1271</v>
      </c>
      <c r="F6" s="677"/>
      <c r="G6" s="698" t="s">
        <v>1272</v>
      </c>
      <c r="H6" s="504"/>
    </row>
    <row r="7" spans="1:37" s="672" customFormat="1" ht="20.100000000000001" customHeight="1">
      <c r="A7" s="504"/>
      <c r="B7" s="676"/>
      <c r="C7" s="692"/>
      <c r="D7" s="1456" t="s">
        <v>246</v>
      </c>
      <c r="E7" s="1456" t="s">
        <v>472</v>
      </c>
      <c r="F7" s="1456" t="s">
        <v>474</v>
      </c>
      <c r="G7" s="1456" t="s">
        <v>478</v>
      </c>
      <c r="H7" s="504"/>
    </row>
    <row r="8" spans="1:37" s="672" customFormat="1" ht="24.95" customHeight="1">
      <c r="A8" s="504"/>
      <c r="B8" s="694" t="s">
        <v>489</v>
      </c>
      <c r="C8" s="695" t="s">
        <v>1284</v>
      </c>
      <c r="D8" s="1448">
        <v>0</v>
      </c>
      <c r="E8" s="1448">
        <v>0</v>
      </c>
      <c r="F8" s="1448">
        <v>43721</v>
      </c>
      <c r="G8" s="1448">
        <v>4649</v>
      </c>
      <c r="H8" s="504"/>
    </row>
    <row r="9" spans="1:37" s="672" customFormat="1" ht="24.95" customHeight="1">
      <c r="A9" s="504"/>
      <c r="B9" s="682" t="s">
        <v>490</v>
      </c>
      <c r="C9" s="683" t="s">
        <v>1285</v>
      </c>
      <c r="D9" s="1450">
        <v>0</v>
      </c>
      <c r="E9" s="1450">
        <v>0</v>
      </c>
      <c r="F9" s="1450">
        <v>0</v>
      </c>
      <c r="G9" s="1450">
        <v>0</v>
      </c>
      <c r="H9" s="504"/>
    </row>
    <row r="10" spans="1:37" s="672" customFormat="1" ht="24.95" customHeight="1">
      <c r="A10" s="504"/>
      <c r="B10" s="682" t="s">
        <v>491</v>
      </c>
      <c r="C10" s="683" t="s">
        <v>1274</v>
      </c>
      <c r="D10" s="1450">
        <v>0</v>
      </c>
      <c r="E10" s="1450">
        <v>0</v>
      </c>
      <c r="F10" s="1450">
        <v>0</v>
      </c>
      <c r="G10" s="1450">
        <v>0</v>
      </c>
      <c r="H10" s="504"/>
    </row>
    <row r="11" spans="1:37" s="672" customFormat="1" ht="24.95" customHeight="1">
      <c r="A11" s="504"/>
      <c r="B11" s="682" t="s">
        <v>492</v>
      </c>
      <c r="C11" s="683" t="s">
        <v>485</v>
      </c>
      <c r="D11" s="1450">
        <v>0</v>
      </c>
      <c r="E11" s="1450">
        <v>0</v>
      </c>
      <c r="F11" s="1450">
        <v>4649</v>
      </c>
      <c r="G11" s="1450">
        <v>4649</v>
      </c>
      <c r="H11" s="504"/>
    </row>
    <row r="12" spans="1:37" s="672" customFormat="1" ht="24.95" customHeight="1">
      <c r="A12" s="504"/>
      <c r="B12" s="682" t="s">
        <v>493</v>
      </c>
      <c r="C12" s="684" t="s">
        <v>1275</v>
      </c>
      <c r="D12" s="1450">
        <v>0</v>
      </c>
      <c r="E12" s="1450">
        <v>0</v>
      </c>
      <c r="F12" s="1450">
        <v>0</v>
      </c>
      <c r="G12" s="1450">
        <v>0</v>
      </c>
      <c r="H12" s="504"/>
    </row>
    <row r="13" spans="1:37" s="672" customFormat="1" ht="24.95" customHeight="1">
      <c r="A13" s="504"/>
      <c r="B13" s="682" t="s">
        <v>494</v>
      </c>
      <c r="C13" s="684" t="s">
        <v>1276</v>
      </c>
      <c r="D13" s="1450">
        <v>0</v>
      </c>
      <c r="E13" s="1450">
        <v>0</v>
      </c>
      <c r="F13" s="1450">
        <v>0</v>
      </c>
      <c r="G13" s="1450">
        <v>0</v>
      </c>
      <c r="H13" s="504"/>
    </row>
    <row r="14" spans="1:37" s="672" customFormat="1" ht="24.95" customHeight="1">
      <c r="A14" s="504"/>
      <c r="B14" s="682" t="s">
        <v>495</v>
      </c>
      <c r="C14" s="684" t="s">
        <v>1277</v>
      </c>
      <c r="D14" s="1450">
        <v>0</v>
      </c>
      <c r="E14" s="1450">
        <v>0</v>
      </c>
      <c r="F14" s="1450">
        <v>4649</v>
      </c>
      <c r="G14" s="1450">
        <v>4649</v>
      </c>
      <c r="H14" s="504"/>
    </row>
    <row r="15" spans="1:37" s="672" customFormat="1" ht="24.95" customHeight="1">
      <c r="A15" s="504"/>
      <c r="B15" s="682" t="s">
        <v>496</v>
      </c>
      <c r="C15" s="684" t="s">
        <v>1278</v>
      </c>
      <c r="D15" s="1450">
        <v>0</v>
      </c>
      <c r="E15" s="1450">
        <v>0</v>
      </c>
      <c r="F15" s="1450">
        <v>0</v>
      </c>
      <c r="G15" s="1450">
        <v>0</v>
      </c>
      <c r="H15" s="504"/>
    </row>
    <row r="16" spans="1:37" s="672" customFormat="1" ht="24.95" customHeight="1">
      <c r="A16" s="504"/>
      <c r="B16" s="682" t="s">
        <v>497</v>
      </c>
      <c r="C16" s="684" t="s">
        <v>1279</v>
      </c>
      <c r="D16" s="1450">
        <v>0</v>
      </c>
      <c r="E16" s="1450">
        <v>0</v>
      </c>
      <c r="F16" s="1450">
        <v>0</v>
      </c>
      <c r="G16" s="1450">
        <v>0</v>
      </c>
      <c r="H16" s="504"/>
    </row>
    <row r="17" spans="1:8" s="672" customFormat="1" ht="24.95" customHeight="1">
      <c r="A17" s="504"/>
      <c r="B17" s="682" t="s">
        <v>498</v>
      </c>
      <c r="C17" s="683" t="s">
        <v>1286</v>
      </c>
      <c r="D17" s="1450">
        <v>0</v>
      </c>
      <c r="E17" s="1450">
        <v>0</v>
      </c>
      <c r="F17" s="1450">
        <v>25026</v>
      </c>
      <c r="G17" s="1450">
        <v>0</v>
      </c>
      <c r="H17" s="504"/>
    </row>
    <row r="18" spans="1:8" s="672" customFormat="1" ht="24.95" customHeight="1">
      <c r="A18" s="504"/>
      <c r="B18" s="682" t="s">
        <v>1287</v>
      </c>
      <c r="C18" s="683" t="s">
        <v>1288</v>
      </c>
      <c r="D18" s="1450">
        <v>0</v>
      </c>
      <c r="E18" s="1450">
        <v>0</v>
      </c>
      <c r="F18" s="1450">
        <v>0</v>
      </c>
      <c r="G18" s="1450">
        <v>0</v>
      </c>
      <c r="H18" s="504"/>
    </row>
    <row r="19" spans="1:8" s="672" customFormat="1" ht="30" customHeight="1">
      <c r="A19" s="504"/>
      <c r="B19" s="682" t="s">
        <v>1289</v>
      </c>
      <c r="C19" s="696" t="s">
        <v>1290</v>
      </c>
      <c r="D19" s="1450">
        <v>0</v>
      </c>
      <c r="E19" s="1450">
        <v>0</v>
      </c>
      <c r="F19" s="1450">
        <v>0</v>
      </c>
      <c r="G19" s="1450">
        <v>0</v>
      </c>
      <c r="H19" s="504"/>
    </row>
    <row r="20" spans="1:8" s="672" customFormat="1" ht="30" customHeight="1">
      <c r="A20" s="504"/>
      <c r="B20" s="682">
        <v>241</v>
      </c>
      <c r="C20" s="696" t="s">
        <v>1291</v>
      </c>
      <c r="D20" s="1454"/>
      <c r="E20" s="1454"/>
      <c r="F20" s="1450">
        <v>5720400</v>
      </c>
      <c r="G20" s="1450">
        <v>0</v>
      </c>
      <c r="H20" s="504"/>
    </row>
    <row r="21" spans="1:8" s="672" customFormat="1" ht="30" customHeight="1" thickBot="1">
      <c r="A21" s="504"/>
      <c r="B21" s="685">
        <v>250</v>
      </c>
      <c r="C21" s="697" t="s">
        <v>1292</v>
      </c>
      <c r="D21" s="1451">
        <v>13191342</v>
      </c>
      <c r="E21" s="1451">
        <v>823391</v>
      </c>
      <c r="F21" s="1455"/>
      <c r="G21" s="1455"/>
      <c r="H21" s="504"/>
    </row>
    <row r="22" spans="1:8" s="672" customFormat="1">
      <c r="A22" s="504"/>
      <c r="C22" s="693"/>
      <c r="H22" s="504"/>
    </row>
    <row r="23" spans="1:8" s="672" customFormat="1">
      <c r="A23" s="504"/>
      <c r="H23" s="504"/>
    </row>
    <row r="24" spans="1:8" s="672" customFormat="1">
      <c r="A24" s="504"/>
      <c r="H24" s="504"/>
    </row>
    <row r="25" spans="1:8" s="689" customFormat="1">
      <c r="A25" s="504"/>
      <c r="H25" s="504"/>
    </row>
    <row r="26" spans="1:8" s="689" customFormat="1">
      <c r="A26" s="504"/>
      <c r="H26" s="504"/>
    </row>
    <row r="27" spans="1:8" s="689" customFormat="1">
      <c r="A27" s="504"/>
      <c r="H27" s="504"/>
    </row>
    <row r="28" spans="1:8" s="689" customFormat="1">
      <c r="A28" s="504"/>
      <c r="H28" s="504"/>
    </row>
    <row r="29" spans="1:8">
      <c r="A29" s="504"/>
      <c r="H29" s="504"/>
    </row>
    <row r="30" spans="1:8">
      <c r="A30" s="504"/>
      <c r="H30" s="504"/>
    </row>
    <row r="31" spans="1:8">
      <c r="A31" s="504"/>
      <c r="H31" s="504"/>
    </row>
    <row r="32" spans="1:8">
      <c r="A32" s="504"/>
      <c r="H32" s="504"/>
    </row>
    <row r="33" spans="1:8">
      <c r="A33" s="505"/>
      <c r="H33" s="505"/>
    </row>
  </sheetData>
  <mergeCells count="3">
    <mergeCell ref="D4:E5"/>
    <mergeCell ref="F4:G4"/>
    <mergeCell ref="F5:G5"/>
  </mergeCells>
  <conditionalFormatting sqref="D4:D17 E7:E17 F6:F17 E4:F5 D21:F21 F20 D18:F19 I8:I21 G7:G21 D1:G2 I1:K2">
    <cfRule type="cellIs" dxfId="3" priority="2" stopIfTrue="1" operator="lessThan">
      <formula>0</formula>
    </cfRule>
  </conditionalFormatting>
  <conditionalFormatting sqref="D20:E20">
    <cfRule type="cellIs" dxfId="2" priority="1" stopIfTrue="1" operator="lessThan">
      <formula>0</formula>
    </cfRule>
  </conditionalFormatting>
  <hyperlinks>
    <hyperlink ref="I1" location="Índice!A1" display="Voltar ao Índice" xr:uid="{C37A5FFA-E696-4666-8989-8E6028394EA6}"/>
  </hyperlinks>
  <pageMargins left="0.70866141732283472" right="0.70866141732283472" top="0.74803149606299213" bottom="0.74803149606299213" header="0.31496062992125984" footer="0.31496062992125984"/>
  <pageSetup paperSize="9" scale="85" orientation="landscape" r:id="rId1"/>
  <headerFooter>
    <oddHeader>&amp;CPT
Anexo XXXV</oddHeader>
    <oddFooter>&amp;C&amp;P</oddFooter>
  </headerFooter>
  <ignoredErrors>
    <ignoredError sqref="B13:C21 B8:C12 I7:I12 D7:G7" numberStoredAsText="1"/>
  </ignoredError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EE3D-1EBF-4610-8EFC-620B10CD905C}">
  <dimension ref="A1:H33"/>
  <sheetViews>
    <sheetView showGridLines="0" zoomScale="90" zoomScaleNormal="90" zoomScalePageLayoutView="70" workbookViewId="0">
      <selection activeCell="J2" sqref="J2"/>
    </sheetView>
  </sheetViews>
  <sheetFormatPr defaultColWidth="8.85546875" defaultRowHeight="12.75"/>
  <cols>
    <col min="1" max="1" width="4.7109375" style="49" customWidth="1"/>
    <col min="2" max="2" width="5.7109375" style="97" customWidth="1"/>
    <col min="3" max="3" width="60" style="97" customWidth="1"/>
    <col min="4" max="5" width="36.7109375" style="97" customWidth="1"/>
    <col min="6" max="6" width="4.7109375" style="49" customWidth="1"/>
    <col min="7" max="8" width="17.7109375" style="97" customWidth="1"/>
    <col min="9" max="9" width="19.42578125" style="97" customWidth="1"/>
    <col min="10" max="11" width="17.7109375" style="97" customWidth="1"/>
    <col min="12" max="12" width="13.7109375" style="97" customWidth="1"/>
    <col min="13" max="16384" width="8.85546875" style="97"/>
  </cols>
  <sheetData>
    <row r="1" spans="1:8" ht="20.100000000000001" customHeight="1">
      <c r="C1" s="107" t="s">
        <v>1293</v>
      </c>
      <c r="D1" s="99"/>
      <c r="E1" s="99"/>
      <c r="G1" s="63"/>
      <c r="H1" s="99"/>
    </row>
    <row r="2" spans="1:8" ht="20.100000000000001" customHeight="1" thickBot="1">
      <c r="A2" s="504"/>
      <c r="B2" s="672"/>
      <c r="C2" s="699"/>
      <c r="D2" s="700"/>
      <c r="E2" s="700"/>
      <c r="F2" s="504"/>
      <c r="G2" s="76" t="s">
        <v>917</v>
      </c>
      <c r="H2" s="99"/>
    </row>
    <row r="3" spans="1:8" ht="68.45" customHeight="1">
      <c r="A3" s="504"/>
      <c r="B3" s="701"/>
      <c r="C3" s="702"/>
      <c r="D3" s="1458" t="s">
        <v>1294</v>
      </c>
      <c r="E3" s="1459" t="s">
        <v>1687</v>
      </c>
      <c r="F3" s="504"/>
      <c r="G3" s="108"/>
    </row>
    <row r="4" spans="1:8" ht="20.100000000000001" customHeight="1">
      <c r="A4" s="639"/>
      <c r="B4" s="701"/>
      <c r="C4" s="702"/>
      <c r="D4" s="1456" t="s">
        <v>246</v>
      </c>
      <c r="E4" s="1456" t="s">
        <v>472</v>
      </c>
      <c r="F4" s="639"/>
      <c r="G4" s="109"/>
    </row>
    <row r="5" spans="1:8" ht="20.100000000000001" customHeight="1" thickBot="1">
      <c r="A5" s="504"/>
      <c r="B5" s="706" t="s">
        <v>246</v>
      </c>
      <c r="C5" s="707" t="s">
        <v>1295</v>
      </c>
      <c r="D5" s="1457">
        <v>10144913</v>
      </c>
      <c r="E5" s="1457">
        <v>12690418</v>
      </c>
      <c r="F5" s="504"/>
      <c r="G5" s="104"/>
    </row>
    <row r="6" spans="1:8" ht="17.25" customHeight="1">
      <c r="A6" s="504"/>
      <c r="B6" s="679"/>
      <c r="C6" s="703"/>
      <c r="D6" s="672"/>
      <c r="E6" s="672"/>
      <c r="F6" s="504"/>
    </row>
    <row r="7" spans="1:8">
      <c r="A7" s="504"/>
      <c r="B7" s="672"/>
      <c r="C7" s="672"/>
      <c r="D7" s="672"/>
      <c r="E7" s="672"/>
      <c r="F7" s="504"/>
    </row>
    <row r="8" spans="1:8" ht="14.25">
      <c r="A8" s="504"/>
      <c r="B8" s="704"/>
      <c r="C8" s="705"/>
      <c r="D8" s="705"/>
      <c r="E8" s="705"/>
      <c r="F8" s="504"/>
      <c r="G8" s="110"/>
      <c r="H8" s="110"/>
    </row>
    <row r="9" spans="1:8">
      <c r="A9" s="504"/>
      <c r="C9" s="106"/>
      <c r="F9" s="504"/>
    </row>
    <row r="10" spans="1:8">
      <c r="A10" s="504"/>
      <c r="F10" s="504"/>
    </row>
    <row r="11" spans="1:8">
      <c r="A11" s="504"/>
      <c r="F11" s="504"/>
    </row>
    <row r="12" spans="1:8">
      <c r="A12" s="504"/>
      <c r="F12" s="504"/>
    </row>
    <row r="13" spans="1:8">
      <c r="A13" s="504"/>
      <c r="F13" s="504"/>
    </row>
    <row r="14" spans="1:8">
      <c r="A14" s="504"/>
      <c r="F14" s="504"/>
    </row>
    <row r="15" spans="1:8">
      <c r="A15" s="504"/>
      <c r="F15" s="504"/>
    </row>
    <row r="16" spans="1:8">
      <c r="A16" s="504"/>
      <c r="F16" s="504"/>
    </row>
    <row r="17" spans="1:6">
      <c r="A17" s="504"/>
      <c r="F17" s="504"/>
    </row>
    <row r="18" spans="1:6">
      <c r="A18" s="504"/>
      <c r="F18" s="504"/>
    </row>
    <row r="19" spans="1:6">
      <c r="A19" s="504"/>
      <c r="F19" s="504"/>
    </row>
    <row r="20" spans="1:6">
      <c r="A20" s="504"/>
      <c r="F20" s="504"/>
    </row>
    <row r="21" spans="1:6">
      <c r="A21" s="504"/>
      <c r="F21" s="504"/>
    </row>
    <row r="22" spans="1:6">
      <c r="A22" s="504"/>
      <c r="F22" s="504"/>
    </row>
    <row r="23" spans="1:6">
      <c r="A23" s="504"/>
      <c r="F23" s="504"/>
    </row>
    <row r="24" spans="1:6">
      <c r="A24" s="504"/>
      <c r="F24" s="504"/>
    </row>
    <row r="25" spans="1:6">
      <c r="A25" s="504"/>
      <c r="F25" s="504"/>
    </row>
    <row r="26" spans="1:6">
      <c r="A26" s="504"/>
      <c r="F26" s="504"/>
    </row>
    <row r="27" spans="1:6">
      <c r="A27" s="504"/>
      <c r="F27" s="504"/>
    </row>
    <row r="28" spans="1:6">
      <c r="A28" s="504"/>
      <c r="F28" s="504"/>
    </row>
    <row r="29" spans="1:6">
      <c r="A29" s="504"/>
      <c r="F29" s="504"/>
    </row>
    <row r="30" spans="1:6">
      <c r="A30" s="504"/>
      <c r="F30" s="504"/>
    </row>
    <row r="31" spans="1:6">
      <c r="A31" s="504"/>
      <c r="F31" s="504"/>
    </row>
    <row r="32" spans="1:6">
      <c r="A32" s="504"/>
      <c r="F32" s="504"/>
    </row>
    <row r="33" spans="1:6">
      <c r="A33" s="505"/>
      <c r="F33" s="505"/>
    </row>
  </sheetData>
  <conditionalFormatting sqref="D1:E4 G1:G5">
    <cfRule type="cellIs" dxfId="1" priority="2" stopIfTrue="1" operator="lessThan">
      <formula>0</formula>
    </cfRule>
  </conditionalFormatting>
  <conditionalFormatting sqref="D5:E5">
    <cfRule type="cellIs" dxfId="0" priority="1" stopIfTrue="1" operator="lessThan">
      <formula>0</formula>
    </cfRule>
  </conditionalFormatting>
  <hyperlinks>
    <hyperlink ref="G2" location="Índice!A1" display="Voltar ao Índice" xr:uid="{3AE49152-6B82-4372-BE15-DF64487C81B3}"/>
  </hyperlinks>
  <pageMargins left="0.70866141732283472" right="0.70866141732283472" top="0.74803149606299213" bottom="0.74803149606299213" header="0.31496062992125984" footer="0.31496062992125984"/>
  <pageSetup paperSize="9" orientation="landscape" r:id="rId1"/>
  <headerFooter>
    <oddHeader>&amp;CPT
Anexo XXXV</oddHeader>
    <oddFooter>&amp;C&amp;P</oddFooter>
  </headerFooter>
  <ignoredErrors>
    <ignoredError sqref="B8:E11 B5:C7 D6:E7 D4:E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220B9-2DAB-4F52-9423-4DA5F087EFD4}">
  <dimension ref="A1:K50"/>
  <sheetViews>
    <sheetView showGridLines="0" zoomScale="90" zoomScaleNormal="90" workbookViewId="0">
      <selection activeCell="J2" sqref="J2"/>
    </sheetView>
  </sheetViews>
  <sheetFormatPr defaultColWidth="8.7109375" defaultRowHeight="14.25"/>
  <cols>
    <col min="1" max="1" width="4.7109375" style="5" customWidth="1"/>
    <col min="2" max="2" width="4.5703125" style="5" customWidth="1"/>
    <col min="3" max="3" width="68.28515625" style="5" customWidth="1"/>
    <col min="4" max="4" width="21.28515625" style="5" customWidth="1"/>
    <col min="5" max="5" width="32.28515625" style="5" customWidth="1"/>
    <col min="6" max="6" width="4.7109375" style="5" customWidth="1"/>
    <col min="7" max="7" width="13.85546875" style="5" customWidth="1"/>
    <col min="8" max="16384" width="8.7109375" style="5"/>
  </cols>
  <sheetData>
    <row r="1" spans="1:11" ht="18.75">
      <c r="B1" s="3" t="s">
        <v>1355</v>
      </c>
      <c r="C1" s="142"/>
      <c r="E1" s="498"/>
      <c r="G1" s="76" t="s">
        <v>917</v>
      </c>
    </row>
    <row r="2" spans="1:11">
      <c r="E2" s="139"/>
    </row>
    <row r="3" spans="1:11" ht="15" thickBot="1">
      <c r="C3" s="146" t="s">
        <v>21</v>
      </c>
      <c r="E3" s="139"/>
    </row>
    <row r="4" spans="1:11" s="499" customFormat="1" ht="21.75" customHeight="1">
      <c r="C4" s="527"/>
      <c r="D4" s="531" t="s">
        <v>4</v>
      </c>
      <c r="E4" s="531" t="s">
        <v>5</v>
      </c>
    </row>
    <row r="5" spans="1:11" s="499" customFormat="1" ht="21" customHeight="1">
      <c r="A5" s="69"/>
      <c r="C5" s="528"/>
      <c r="D5" s="528" t="s">
        <v>92</v>
      </c>
      <c r="E5" s="499" t="s">
        <v>1356</v>
      </c>
      <c r="F5" s="69"/>
      <c r="J5" s="69"/>
      <c r="K5" s="69"/>
    </row>
    <row r="6" spans="1:11" s="499" customFormat="1" ht="51" customHeight="1" thickBot="1">
      <c r="A6" s="522"/>
      <c r="B6" s="536">
        <v>1</v>
      </c>
      <c r="C6" s="537" t="s">
        <v>1357</v>
      </c>
      <c r="D6" s="536"/>
      <c r="E6" s="536"/>
      <c r="F6" s="522"/>
      <c r="J6" s="522"/>
      <c r="K6" s="522"/>
    </row>
    <row r="7" spans="1:11">
      <c r="A7" s="196"/>
      <c r="F7" s="196"/>
    </row>
    <row r="8" spans="1:11">
      <c r="A8" s="196"/>
      <c r="F8" s="196"/>
    </row>
    <row r="9" spans="1:11">
      <c r="A9" s="196"/>
      <c r="F9" s="196"/>
    </row>
    <row r="10" spans="1:11">
      <c r="A10" s="174"/>
      <c r="F10" s="433"/>
    </row>
    <row r="11" spans="1:11">
      <c r="A11" s="196"/>
      <c r="F11" s="196"/>
    </row>
    <row r="12" spans="1:11">
      <c r="A12" s="174"/>
      <c r="F12" s="433"/>
    </row>
    <row r="13" spans="1:11">
      <c r="A13" s="196"/>
      <c r="F13" s="196"/>
    </row>
    <row r="14" spans="1:11">
      <c r="A14" s="196"/>
      <c r="F14" s="196"/>
    </row>
    <row r="15" spans="1:11">
      <c r="A15" s="196"/>
      <c r="F15" s="196"/>
    </row>
    <row r="16" spans="1:11">
      <c r="A16" s="174"/>
      <c r="F16" s="433"/>
    </row>
    <row r="17" spans="1:6">
      <c r="A17" s="196"/>
      <c r="F17" s="196"/>
    </row>
    <row r="18" spans="1:6">
      <c r="A18" s="196"/>
      <c r="F18" s="196"/>
    </row>
    <row r="19" spans="1:6">
      <c r="A19" s="196"/>
      <c r="F19" s="196"/>
    </row>
    <row r="20" spans="1:6">
      <c r="A20" s="196"/>
      <c r="F20" s="196"/>
    </row>
    <row r="21" spans="1:6">
      <c r="A21" s="174"/>
      <c r="F21" s="433"/>
    </row>
    <row r="22" spans="1:6">
      <c r="A22" s="196"/>
      <c r="F22" s="196"/>
    </row>
    <row r="23" spans="1:6">
      <c r="A23" s="196"/>
      <c r="F23" s="196"/>
    </row>
    <row r="24" spans="1:6">
      <c r="A24" s="196"/>
      <c r="F24" s="196"/>
    </row>
    <row r="25" spans="1:6">
      <c r="A25" s="196"/>
      <c r="F25" s="196"/>
    </row>
    <row r="26" spans="1:6">
      <c r="A26" s="196"/>
      <c r="F26" s="196"/>
    </row>
    <row r="27" spans="1:6">
      <c r="A27" s="196"/>
      <c r="F27" s="196"/>
    </row>
    <row r="28" spans="1:6">
      <c r="A28" s="196"/>
      <c r="F28" s="196"/>
    </row>
    <row r="29" spans="1:6">
      <c r="A29" s="196"/>
      <c r="F29" s="196"/>
    </row>
    <row r="30" spans="1:6">
      <c r="A30" s="196"/>
      <c r="F30" s="196"/>
    </row>
    <row r="31" spans="1:6">
      <c r="A31" s="174"/>
      <c r="F31" s="433"/>
    </row>
    <row r="32" spans="1:6">
      <c r="A32" s="196"/>
      <c r="F32" s="196"/>
    </row>
    <row r="33" spans="1:6">
      <c r="A33" s="196"/>
      <c r="F33" s="196"/>
    </row>
    <row r="34" spans="1:6">
      <c r="A34" s="174"/>
      <c r="F34" s="433"/>
    </row>
    <row r="35" spans="1:6">
      <c r="A35" s="91"/>
      <c r="F35" s="91"/>
    </row>
    <row r="36" spans="1:6">
      <c r="A36" s="91"/>
      <c r="F36" s="91"/>
    </row>
    <row r="37" spans="1:6">
      <c r="A37" s="91"/>
      <c r="F37" s="91"/>
    </row>
    <row r="38" spans="1:6">
      <c r="A38" s="91"/>
      <c r="F38" s="91"/>
    </row>
    <row r="39" spans="1:6">
      <c r="A39" s="91"/>
      <c r="F39" s="91"/>
    </row>
    <row r="40" spans="1:6">
      <c r="A40" s="91"/>
      <c r="F40" s="91"/>
    </row>
    <row r="41" spans="1:6">
      <c r="A41" s="174"/>
      <c r="F41" s="433"/>
    </row>
    <row r="42" spans="1:6">
      <c r="A42" s="196"/>
      <c r="F42" s="196"/>
    </row>
    <row r="43" spans="1:6">
      <c r="A43" s="196"/>
      <c r="F43" s="196"/>
    </row>
    <row r="44" spans="1:6">
      <c r="A44" s="196"/>
      <c r="F44" s="196"/>
    </row>
    <row r="45" spans="1:6">
      <c r="A45" s="196"/>
      <c r="F45" s="196"/>
    </row>
    <row r="46" spans="1:6">
      <c r="A46" s="196"/>
      <c r="F46" s="196"/>
    </row>
    <row r="47" spans="1:6">
      <c r="A47" s="174"/>
      <c r="F47" s="433"/>
    </row>
    <row r="48" spans="1:6">
      <c r="A48" s="196"/>
      <c r="F48" s="196"/>
    </row>
    <row r="49" spans="1:6">
      <c r="A49" s="196"/>
      <c r="F49" s="196"/>
    </row>
    <row r="50" spans="1:6">
      <c r="A50" s="196"/>
      <c r="F50" s="196"/>
    </row>
  </sheetData>
  <hyperlinks>
    <hyperlink ref="G1" location="Índice!A1" display="Voltar ao Índice" xr:uid="{74BA1153-EAFE-4748-B210-1475473B55C7}"/>
  </hyperlinks>
  <pageMargins left="0.70866141732283472" right="0.70866141732283472" top="0.74803149606299213" bottom="0.74803149606299213" header="0.31496062992125984" footer="0.31496062992125984"/>
  <pageSetup paperSize="9" orientation="landscape" r:id="rId1"/>
  <headerFooter>
    <oddHeader>&amp;CPT
Anexo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7638C-FBD9-4B76-B45B-F07FDC893CFA}">
  <dimension ref="A1:T16"/>
  <sheetViews>
    <sheetView showGridLines="0" zoomScale="90" zoomScaleNormal="90" workbookViewId="0">
      <selection activeCell="T2" sqref="T2"/>
    </sheetView>
  </sheetViews>
  <sheetFormatPr defaultColWidth="9.140625" defaultRowHeight="14.25"/>
  <cols>
    <col min="1" max="1" width="4.7109375" style="43" customWidth="1"/>
    <col min="2" max="2" width="18.28515625" style="43" customWidth="1"/>
    <col min="3" max="3" width="18.5703125" style="43" customWidth="1"/>
    <col min="4" max="4" width="12" style="43" customWidth="1"/>
    <col min="5" max="5" width="11.85546875" style="43" customWidth="1"/>
    <col min="6" max="6" width="12" style="43" customWidth="1"/>
    <col min="7" max="7" width="19.140625" style="43" customWidth="1"/>
    <col min="8" max="9" width="14.42578125" style="43" customWidth="1"/>
    <col min="10" max="10" width="19" style="43" customWidth="1"/>
    <col min="11" max="11" width="13.140625" style="43" customWidth="1"/>
    <col min="12" max="13" width="14.42578125" style="43" customWidth="1"/>
    <col min="14" max="14" width="20.140625" style="43" customWidth="1"/>
    <col min="15" max="15" width="11.7109375" style="43" customWidth="1"/>
    <col min="16" max="16" width="14.42578125" style="43" customWidth="1"/>
    <col min="17" max="17" width="18.5703125" style="43" customWidth="1"/>
    <col min="18" max="18" width="14.42578125" style="43" customWidth="1"/>
    <col min="19" max="19" width="4.7109375" style="43" customWidth="1"/>
    <col min="20" max="20" width="15" style="43" customWidth="1"/>
    <col min="21" max="16384" width="9.140625" style="43"/>
  </cols>
  <sheetData>
    <row r="1" spans="1:20" ht="18" customHeight="1">
      <c r="B1" s="1674" t="s">
        <v>1159</v>
      </c>
      <c r="C1" s="1674"/>
      <c r="D1" s="144"/>
      <c r="T1" s="56"/>
    </row>
    <row r="2" spans="1:20" ht="18" customHeight="1">
      <c r="B2" s="73" t="s">
        <v>1045</v>
      </c>
      <c r="C2" s="70"/>
      <c r="D2" s="71"/>
      <c r="E2" s="44"/>
      <c r="F2" s="44"/>
      <c r="G2" s="44"/>
      <c r="T2" s="76" t="s">
        <v>917</v>
      </c>
    </row>
    <row r="3" spans="1:20" ht="18" customHeight="1">
      <c r="B3" s="172" t="s">
        <v>1098</v>
      </c>
      <c r="C3" s="56"/>
      <c r="D3" s="56"/>
      <c r="T3" s="72"/>
    </row>
    <row r="4" spans="1:20" ht="18" customHeight="1"/>
    <row r="5" spans="1:20" s="450" customFormat="1" ht="17.25" customHeight="1">
      <c r="A5" s="196"/>
      <c r="B5" s="448"/>
      <c r="C5" s="448"/>
      <c r="D5" s="449" t="s">
        <v>4</v>
      </c>
      <c r="E5" s="449" t="s">
        <v>5</v>
      </c>
      <c r="F5" s="449" t="s">
        <v>6</v>
      </c>
      <c r="G5" s="449" t="s">
        <v>41</v>
      </c>
      <c r="H5" s="449" t="s">
        <v>42</v>
      </c>
      <c r="I5" s="449" t="s">
        <v>96</v>
      </c>
      <c r="J5" s="449" t="s">
        <v>97</v>
      </c>
      <c r="K5" s="449" t="s">
        <v>98</v>
      </c>
      <c r="L5" s="449" t="s">
        <v>226</v>
      </c>
      <c r="M5" s="449" t="s">
        <v>227</v>
      </c>
      <c r="N5" s="449" t="s">
        <v>228</v>
      </c>
      <c r="O5" s="449" t="s">
        <v>229</v>
      </c>
      <c r="P5" s="449" t="s">
        <v>230</v>
      </c>
      <c r="Q5" s="449" t="s">
        <v>453</v>
      </c>
      <c r="R5" s="449" t="s">
        <v>454</v>
      </c>
      <c r="S5" s="991"/>
    </row>
    <row r="6" spans="1:20" s="451" customFormat="1" ht="24.95" customHeight="1" thickBot="1">
      <c r="A6" s="196"/>
      <c r="B6" s="1675"/>
      <c r="C6" s="1675"/>
      <c r="D6" s="1676" t="s">
        <v>543</v>
      </c>
      <c r="E6" s="1676"/>
      <c r="F6" s="1676"/>
      <c r="G6" s="1676"/>
      <c r="H6" s="1676"/>
      <c r="I6" s="1676"/>
      <c r="J6" s="1676"/>
      <c r="K6" s="1676" t="s">
        <v>918</v>
      </c>
      <c r="L6" s="1676"/>
      <c r="M6" s="1676"/>
      <c r="N6" s="1676"/>
      <c r="O6" s="1676"/>
      <c r="P6" s="1676"/>
      <c r="Q6" s="1676"/>
      <c r="R6" s="992" t="s">
        <v>919</v>
      </c>
      <c r="S6" s="991"/>
    </row>
    <row r="7" spans="1:20" s="451" customFormat="1" ht="20.100000000000001" customHeight="1" thickTop="1">
      <c r="A7" s="196"/>
      <c r="B7" s="1675"/>
      <c r="C7" s="1675"/>
      <c r="D7" s="1677"/>
      <c r="E7" s="1678" t="s">
        <v>920</v>
      </c>
      <c r="F7" s="1678"/>
      <c r="G7" s="1678"/>
      <c r="H7" s="1678" t="s">
        <v>1095</v>
      </c>
      <c r="I7" s="1678"/>
      <c r="J7" s="1678"/>
      <c r="K7" s="1679"/>
      <c r="L7" s="1678" t="s">
        <v>1096</v>
      </c>
      <c r="M7" s="1678"/>
      <c r="N7" s="1678"/>
      <c r="O7" s="1678" t="s">
        <v>1097</v>
      </c>
      <c r="P7" s="1678"/>
      <c r="Q7" s="1678"/>
      <c r="R7" s="1681" t="s">
        <v>921</v>
      </c>
      <c r="S7" s="991"/>
    </row>
    <row r="8" spans="1:20" s="453" customFormat="1" ht="24.95" customHeight="1">
      <c r="A8" s="196"/>
      <c r="B8" s="1675"/>
      <c r="C8" s="1675"/>
      <c r="D8" s="1677"/>
      <c r="E8" s="1682"/>
      <c r="F8" s="1680" t="s">
        <v>922</v>
      </c>
      <c r="G8" s="1680" t="s">
        <v>923</v>
      </c>
      <c r="H8" s="1683"/>
      <c r="I8" s="1680" t="s">
        <v>922</v>
      </c>
      <c r="J8" s="1680" t="s">
        <v>924</v>
      </c>
      <c r="K8" s="1679"/>
      <c r="L8" s="1683"/>
      <c r="M8" s="1680" t="s">
        <v>922</v>
      </c>
      <c r="N8" s="1680" t="s">
        <v>923</v>
      </c>
      <c r="O8" s="1682"/>
      <c r="P8" s="1680" t="s">
        <v>922</v>
      </c>
      <c r="Q8" s="1680" t="s">
        <v>924</v>
      </c>
      <c r="R8" s="1681"/>
      <c r="S8" s="991"/>
    </row>
    <row r="9" spans="1:20" s="453" customFormat="1" ht="58.5" customHeight="1">
      <c r="A9" s="196"/>
      <c r="B9" s="1675"/>
      <c r="C9" s="1675"/>
      <c r="D9" s="1677"/>
      <c r="E9" s="1682"/>
      <c r="F9" s="1680"/>
      <c r="G9" s="1680"/>
      <c r="H9" s="1683"/>
      <c r="I9" s="1680"/>
      <c r="J9" s="1680"/>
      <c r="K9" s="1679"/>
      <c r="L9" s="1683"/>
      <c r="M9" s="1680"/>
      <c r="N9" s="1680"/>
      <c r="O9" s="1682"/>
      <c r="P9" s="1680"/>
      <c r="Q9" s="1680"/>
      <c r="R9" s="1681"/>
      <c r="S9" s="991"/>
    </row>
    <row r="10" spans="1:20" s="453" customFormat="1" ht="24.95" customHeight="1">
      <c r="B10" s="1686" t="s">
        <v>925</v>
      </c>
      <c r="C10" s="1686"/>
      <c r="D10" s="452">
        <v>0</v>
      </c>
      <c r="E10" s="1275">
        <v>0</v>
      </c>
      <c r="F10" s="1275">
        <v>0</v>
      </c>
      <c r="G10" s="1275">
        <v>0</v>
      </c>
      <c r="H10" s="1275">
        <v>0</v>
      </c>
      <c r="I10" s="1275">
        <v>0</v>
      </c>
      <c r="J10" s="1275">
        <v>0</v>
      </c>
      <c r="K10" s="1275">
        <v>0</v>
      </c>
      <c r="L10" s="1275">
        <v>0</v>
      </c>
      <c r="M10" s="1275">
        <v>0</v>
      </c>
      <c r="N10" s="1275">
        <v>0</v>
      </c>
      <c r="O10" s="1275">
        <v>0</v>
      </c>
      <c r="P10" s="1275">
        <v>0</v>
      </c>
      <c r="Q10" s="1275">
        <v>0</v>
      </c>
      <c r="R10" s="1275">
        <v>0</v>
      </c>
    </row>
    <row r="11" spans="1:20" s="453" customFormat="1" ht="20.100000000000001" customHeight="1">
      <c r="B11" s="1684" t="s">
        <v>926</v>
      </c>
      <c r="C11" s="1684"/>
      <c r="D11" s="454">
        <v>0</v>
      </c>
      <c r="E11" s="1276">
        <v>0</v>
      </c>
      <c r="F11" s="1276">
        <v>0</v>
      </c>
      <c r="G11" s="1276">
        <v>0</v>
      </c>
      <c r="H11" s="1276">
        <v>0</v>
      </c>
      <c r="I11" s="1276">
        <v>0</v>
      </c>
      <c r="J11" s="1276">
        <v>0</v>
      </c>
      <c r="K11" s="1276">
        <v>0</v>
      </c>
      <c r="L11" s="1276">
        <v>0</v>
      </c>
      <c r="M11" s="1276">
        <v>0</v>
      </c>
      <c r="N11" s="1276">
        <v>0</v>
      </c>
      <c r="O11" s="1276">
        <v>0</v>
      </c>
      <c r="P11" s="1276">
        <v>0</v>
      </c>
      <c r="Q11" s="1276">
        <v>0</v>
      </c>
      <c r="R11" s="1276">
        <v>0</v>
      </c>
    </row>
    <row r="12" spans="1:20" s="453" customFormat="1" ht="20.100000000000001" customHeight="1">
      <c r="B12" s="1684" t="s">
        <v>927</v>
      </c>
      <c r="C12" s="1684"/>
      <c r="D12" s="454">
        <v>0</v>
      </c>
      <c r="E12" s="1276">
        <v>0</v>
      </c>
      <c r="F12" s="1276">
        <v>0</v>
      </c>
      <c r="G12" s="1276">
        <v>0</v>
      </c>
      <c r="H12" s="1276">
        <v>0</v>
      </c>
      <c r="I12" s="1276">
        <v>0</v>
      </c>
      <c r="J12" s="1276">
        <v>0</v>
      </c>
      <c r="K12" s="1276">
        <v>0</v>
      </c>
      <c r="L12" s="1276">
        <v>0</v>
      </c>
      <c r="M12" s="1276">
        <v>0</v>
      </c>
      <c r="N12" s="1276">
        <v>0</v>
      </c>
      <c r="O12" s="1276">
        <v>0</v>
      </c>
      <c r="P12" s="1276">
        <v>0</v>
      </c>
      <c r="Q12" s="1276">
        <v>0</v>
      </c>
      <c r="R12" s="1276">
        <v>0</v>
      </c>
    </row>
    <row r="13" spans="1:20" s="453" customFormat="1" ht="20.100000000000001" customHeight="1">
      <c r="B13" s="1684" t="s">
        <v>928</v>
      </c>
      <c r="C13" s="1684"/>
      <c r="D13" s="454">
        <v>0</v>
      </c>
      <c r="E13" s="1276">
        <v>0</v>
      </c>
      <c r="F13" s="1276">
        <v>0</v>
      </c>
      <c r="G13" s="1276">
        <v>0</v>
      </c>
      <c r="H13" s="1276">
        <v>0</v>
      </c>
      <c r="I13" s="1276">
        <v>0</v>
      </c>
      <c r="J13" s="1276">
        <v>0</v>
      </c>
      <c r="K13" s="1276">
        <v>0</v>
      </c>
      <c r="L13" s="1276">
        <v>0</v>
      </c>
      <c r="M13" s="1276">
        <v>0</v>
      </c>
      <c r="N13" s="1276">
        <v>0</v>
      </c>
      <c r="O13" s="1276">
        <v>0</v>
      </c>
      <c r="P13" s="1276">
        <v>0</v>
      </c>
      <c r="Q13" s="1276">
        <v>0</v>
      </c>
      <c r="R13" s="1276">
        <v>0</v>
      </c>
    </row>
    <row r="14" spans="1:20" s="453" customFormat="1" ht="20.100000000000001" customHeight="1">
      <c r="B14" s="1684" t="s">
        <v>929</v>
      </c>
      <c r="C14" s="1684"/>
      <c r="D14" s="454">
        <v>0</v>
      </c>
      <c r="E14" s="1276">
        <v>0</v>
      </c>
      <c r="F14" s="1276">
        <v>0</v>
      </c>
      <c r="G14" s="1276">
        <v>0</v>
      </c>
      <c r="H14" s="1276">
        <v>0</v>
      </c>
      <c r="I14" s="1276">
        <v>0</v>
      </c>
      <c r="J14" s="1276">
        <v>0</v>
      </c>
      <c r="K14" s="1276">
        <v>0</v>
      </c>
      <c r="L14" s="1276">
        <v>0</v>
      </c>
      <c r="M14" s="1276">
        <v>0</v>
      </c>
      <c r="N14" s="1276">
        <v>0</v>
      </c>
      <c r="O14" s="1276">
        <v>0</v>
      </c>
      <c r="P14" s="1276">
        <v>0</v>
      </c>
      <c r="Q14" s="1276">
        <v>0</v>
      </c>
      <c r="R14" s="1276">
        <v>0</v>
      </c>
    </row>
    <row r="15" spans="1:20" s="453" customFormat="1" ht="20.100000000000001" customHeight="1" thickBot="1">
      <c r="B15" s="1685" t="s">
        <v>930</v>
      </c>
      <c r="C15" s="1685"/>
      <c r="D15" s="455">
        <v>0</v>
      </c>
      <c r="E15" s="1277">
        <v>0</v>
      </c>
      <c r="F15" s="1277">
        <v>0</v>
      </c>
      <c r="G15" s="1277">
        <v>0</v>
      </c>
      <c r="H15" s="1277">
        <v>0</v>
      </c>
      <c r="I15" s="1277">
        <v>0</v>
      </c>
      <c r="J15" s="1277">
        <v>0</v>
      </c>
      <c r="K15" s="1277">
        <v>0</v>
      </c>
      <c r="L15" s="1277">
        <v>0</v>
      </c>
      <c r="M15" s="1277">
        <v>0</v>
      </c>
      <c r="N15" s="1277">
        <v>0</v>
      </c>
      <c r="O15" s="1277">
        <v>0</v>
      </c>
      <c r="P15" s="1277">
        <v>0</v>
      </c>
      <c r="Q15" s="1277">
        <v>0</v>
      </c>
      <c r="R15" s="1277">
        <v>0</v>
      </c>
    </row>
    <row r="16" spans="1:20" s="457" customFormat="1" ht="15">
      <c r="B16" s="892"/>
      <c r="C16" s="892"/>
      <c r="D16" s="456"/>
      <c r="E16" s="456"/>
      <c r="F16" s="456"/>
      <c r="G16" s="456"/>
      <c r="H16" s="456"/>
      <c r="I16" s="456"/>
      <c r="J16" s="456"/>
      <c r="K16" s="456"/>
      <c r="L16" s="456"/>
      <c r="M16" s="456"/>
      <c r="N16" s="456"/>
      <c r="O16" s="456"/>
      <c r="P16" s="456"/>
      <c r="Q16" s="456"/>
      <c r="R16" s="456"/>
    </row>
  </sheetData>
  <mergeCells count="29">
    <mergeCell ref="B13:C13"/>
    <mergeCell ref="B14:C14"/>
    <mergeCell ref="B15:C15"/>
    <mergeCell ref="O8:O9"/>
    <mergeCell ref="P8:P9"/>
    <mergeCell ref="B10:C10"/>
    <mergeCell ref="B11:C11"/>
    <mergeCell ref="B12:C12"/>
    <mergeCell ref="R7:R9"/>
    <mergeCell ref="E8:E9"/>
    <mergeCell ref="F8:F9"/>
    <mergeCell ref="G8:G9"/>
    <mergeCell ref="H8:H9"/>
    <mergeCell ref="I8:I9"/>
    <mergeCell ref="J8:J9"/>
    <mergeCell ref="L8:L9"/>
    <mergeCell ref="M8:M9"/>
    <mergeCell ref="N8:N9"/>
    <mergeCell ref="B1:C1"/>
    <mergeCell ref="B6:C9"/>
    <mergeCell ref="D6:J6"/>
    <mergeCell ref="K6:Q6"/>
    <mergeCell ref="D7:D9"/>
    <mergeCell ref="E7:G7"/>
    <mergeCell ref="H7:J7"/>
    <mergeCell ref="K7:K9"/>
    <mergeCell ref="L7:N7"/>
    <mergeCell ref="O7:Q7"/>
    <mergeCell ref="Q8:Q9"/>
  </mergeCells>
  <hyperlinks>
    <hyperlink ref="T2" location="Índice!A1" display="Voltar ao Índice" xr:uid="{2B7147DC-9603-432D-BCBA-D0C867974994}"/>
  </hyperlinks>
  <pageMargins left="0.70866141732283472" right="0.70866141732283472" top="0.74803149606299213" bottom="0.74803149606299213" header="0.31496062992125984" footer="0.31496062992125984"/>
  <pageSetup paperSize="9" orientation="portrait" horizontalDpi="90" verticalDpi="90" r:id="rId1"/>
  <headerFooter scaleWithDoc="0"/>
  <legacyDrawingHF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DCAAF-E623-476E-AB06-486D8594CF03}">
  <dimension ref="B1:M28"/>
  <sheetViews>
    <sheetView showGridLines="0" zoomScale="90" zoomScaleNormal="90" workbookViewId="0">
      <selection activeCell="J2" sqref="J2"/>
    </sheetView>
  </sheetViews>
  <sheetFormatPr defaultColWidth="9.140625" defaultRowHeight="11.25"/>
  <cols>
    <col min="1" max="1" width="4.7109375" style="45" customWidth="1"/>
    <col min="2" max="2" width="57.5703125" style="45" customWidth="1"/>
    <col min="3" max="11" width="12.7109375" style="45" customWidth="1"/>
    <col min="12" max="12" width="4.7109375" style="45" customWidth="1"/>
    <col min="13" max="13" width="13.85546875" style="45" customWidth="1"/>
    <col min="14" max="16384" width="9.140625" style="45"/>
  </cols>
  <sheetData>
    <row r="1" spans="2:13" ht="18" customHeight="1">
      <c r="B1" s="1674" t="s">
        <v>1161</v>
      </c>
      <c r="C1" s="1674"/>
      <c r="D1" s="144" t="s">
        <v>916</v>
      </c>
      <c r="E1" s="43"/>
      <c r="F1" s="43"/>
      <c r="G1" s="43"/>
      <c r="H1" s="46"/>
      <c r="M1" s="76" t="s">
        <v>917</v>
      </c>
    </row>
    <row r="2" spans="2:13" ht="18" customHeight="1">
      <c r="B2" s="73" t="s">
        <v>932</v>
      </c>
      <c r="C2" s="70"/>
      <c r="D2" s="48"/>
      <c r="E2" s="44"/>
      <c r="F2" s="44"/>
      <c r="G2" s="44"/>
      <c r="H2" s="46"/>
      <c r="M2" s="72"/>
    </row>
    <row r="3" spans="2:13" ht="18" customHeight="1">
      <c r="B3" s="172" t="s">
        <v>1098</v>
      </c>
      <c r="C3" s="49"/>
      <c r="D3" s="49"/>
      <c r="E3" s="46"/>
      <c r="F3" s="46"/>
      <c r="G3" s="46"/>
      <c r="H3" s="46"/>
    </row>
    <row r="4" spans="2:13" ht="18" customHeight="1">
      <c r="B4" s="172"/>
      <c r="C4" s="49"/>
      <c r="D4" s="49"/>
      <c r="E4" s="46"/>
      <c r="F4" s="46"/>
      <c r="G4" s="46"/>
      <c r="H4" s="46"/>
    </row>
    <row r="5" spans="2:13" s="459" customFormat="1" ht="20.100000000000001" customHeight="1">
      <c r="B5" s="458"/>
      <c r="C5" s="449" t="s">
        <v>4</v>
      </c>
      <c r="D5" s="449" t="s">
        <v>5</v>
      </c>
      <c r="E5" s="449" t="s">
        <v>6</v>
      </c>
      <c r="F5" s="449" t="s">
        <v>41</v>
      </c>
      <c r="G5" s="449" t="s">
        <v>42</v>
      </c>
      <c r="H5" s="449" t="s">
        <v>96</v>
      </c>
      <c r="I5" s="449" t="s">
        <v>97</v>
      </c>
      <c r="J5" s="449" t="s">
        <v>98</v>
      </c>
      <c r="K5" s="449" t="s">
        <v>226</v>
      </c>
    </row>
    <row r="6" spans="2:13" s="459" customFormat="1" ht="20.100000000000001" customHeight="1">
      <c r="B6" s="1691"/>
      <c r="C6" s="1692" t="s">
        <v>647</v>
      </c>
      <c r="D6" s="1694" t="s">
        <v>543</v>
      </c>
      <c r="E6" s="1694"/>
      <c r="F6" s="1694"/>
      <c r="G6" s="1694"/>
      <c r="H6" s="1694"/>
      <c r="I6" s="1694"/>
      <c r="J6" s="1694"/>
      <c r="K6" s="1694"/>
    </row>
    <row r="7" spans="2:13" s="459" customFormat="1" ht="20.100000000000001" customHeight="1">
      <c r="B7" s="1691"/>
      <c r="C7" s="1693"/>
      <c r="D7" s="1689"/>
      <c r="E7" s="1695" t="s">
        <v>933</v>
      </c>
      <c r="F7" s="1695" t="s">
        <v>1099</v>
      </c>
      <c r="G7" s="1694" t="s">
        <v>934</v>
      </c>
      <c r="H7" s="1694"/>
      <c r="I7" s="1694"/>
      <c r="J7" s="1694"/>
      <c r="K7" s="1694"/>
    </row>
    <row r="8" spans="2:13" s="459" customFormat="1" ht="20.100000000000001" customHeight="1">
      <c r="B8" s="1691"/>
      <c r="C8" s="1693"/>
      <c r="D8" s="1689"/>
      <c r="E8" s="1687"/>
      <c r="F8" s="1687"/>
      <c r="G8" s="1689" t="s">
        <v>935</v>
      </c>
      <c r="H8" s="1687" t="s">
        <v>936</v>
      </c>
      <c r="I8" s="1687" t="s">
        <v>937</v>
      </c>
      <c r="J8" s="1687" t="s">
        <v>938</v>
      </c>
      <c r="K8" s="1689" t="s">
        <v>939</v>
      </c>
    </row>
    <row r="9" spans="2:13" s="459" customFormat="1" ht="20.100000000000001" customHeight="1" thickBot="1">
      <c r="B9" s="1691"/>
      <c r="C9" s="1693"/>
      <c r="D9" s="1689"/>
      <c r="E9" s="1688"/>
      <c r="F9" s="1688"/>
      <c r="G9" s="1690"/>
      <c r="H9" s="1688"/>
      <c r="I9" s="1688"/>
      <c r="J9" s="1688"/>
      <c r="K9" s="1690"/>
      <c r="M9" s="458"/>
    </row>
    <row r="10" spans="2:13" s="459" customFormat="1" ht="20.100000000000001" customHeight="1">
      <c r="B10" s="893" t="s">
        <v>940</v>
      </c>
      <c r="C10" s="1278">
        <v>137285</v>
      </c>
      <c r="D10" s="1278">
        <v>11038635.824378861</v>
      </c>
      <c r="E10" s="1279"/>
      <c r="F10" s="1279"/>
      <c r="G10" s="1279"/>
      <c r="H10" s="1279"/>
      <c r="I10" s="1279"/>
      <c r="J10" s="1279"/>
      <c r="K10" s="1279"/>
      <c r="M10" s="460"/>
    </row>
    <row r="11" spans="2:13" s="459" customFormat="1" ht="20.100000000000001" customHeight="1">
      <c r="B11" s="894" t="s">
        <v>941</v>
      </c>
      <c r="C11" s="1276">
        <v>137051</v>
      </c>
      <c r="D11" s="1276">
        <v>10939553.925364861</v>
      </c>
      <c r="E11" s="1276">
        <v>8808797.8117284644</v>
      </c>
      <c r="F11" s="1276">
        <v>10939553.925364845</v>
      </c>
      <c r="G11" s="1276">
        <v>0</v>
      </c>
      <c r="H11" s="1276">
        <v>0</v>
      </c>
      <c r="I11" s="1276">
        <v>0</v>
      </c>
      <c r="J11" s="1276">
        <v>0</v>
      </c>
      <c r="K11" s="1276">
        <v>0</v>
      </c>
      <c r="M11" s="460"/>
    </row>
    <row r="12" spans="2:13" s="459" customFormat="1" ht="20.100000000000001" customHeight="1">
      <c r="B12" s="894" t="s">
        <v>942</v>
      </c>
      <c r="C12" s="1280"/>
      <c r="D12" s="1276">
        <v>5212656.3717575474</v>
      </c>
      <c r="E12" s="1276">
        <v>3336290.7985923546</v>
      </c>
      <c r="F12" s="1276">
        <v>5212656.3717575474</v>
      </c>
      <c r="G12" s="1276">
        <v>0</v>
      </c>
      <c r="H12" s="1276">
        <v>0</v>
      </c>
      <c r="I12" s="1276">
        <v>0</v>
      </c>
      <c r="J12" s="1276">
        <v>0</v>
      </c>
      <c r="K12" s="1276">
        <v>0</v>
      </c>
      <c r="M12" s="460"/>
    </row>
    <row r="13" spans="2:13" s="459" customFormat="1" ht="20.100000000000001" customHeight="1">
      <c r="B13" s="894" t="s">
        <v>943</v>
      </c>
      <c r="C13" s="1280"/>
      <c r="D13" s="1276">
        <v>4533170.9712773981</v>
      </c>
      <c r="E13" s="1276">
        <v>3271082.3452166603</v>
      </c>
      <c r="F13" s="1276">
        <v>4533170.9712773981</v>
      </c>
      <c r="G13" s="1276">
        <v>0</v>
      </c>
      <c r="H13" s="1276">
        <v>0</v>
      </c>
      <c r="I13" s="1276">
        <v>0</v>
      </c>
      <c r="J13" s="1276">
        <v>0</v>
      </c>
      <c r="K13" s="1276">
        <v>0</v>
      </c>
      <c r="M13" s="460"/>
    </row>
    <row r="14" spans="2:13" s="459" customFormat="1" ht="20.100000000000001" customHeight="1">
      <c r="B14" s="894" t="s">
        <v>944</v>
      </c>
      <c r="C14" s="1280"/>
      <c r="D14" s="1276">
        <v>5632583.6283173412</v>
      </c>
      <c r="E14" s="1276">
        <v>5378193.0878461665</v>
      </c>
      <c r="F14" s="1276">
        <v>5632583.6283173412</v>
      </c>
      <c r="G14" s="1276">
        <v>0</v>
      </c>
      <c r="H14" s="1276">
        <v>0</v>
      </c>
      <c r="I14" s="1276">
        <v>0</v>
      </c>
      <c r="J14" s="1276">
        <v>0</v>
      </c>
      <c r="K14" s="1276">
        <v>0</v>
      </c>
      <c r="M14" s="460"/>
    </row>
    <row r="15" spans="2:13" s="459" customFormat="1" ht="20.100000000000001" customHeight="1">
      <c r="B15" s="894" t="s">
        <v>945</v>
      </c>
      <c r="C15" s="1280"/>
      <c r="D15" s="1276">
        <v>5085423.7581064533</v>
      </c>
      <c r="E15" s="1276">
        <v>4978547.6274161441</v>
      </c>
      <c r="F15" s="1276">
        <v>5085423.7581064533</v>
      </c>
      <c r="G15" s="1276">
        <v>0</v>
      </c>
      <c r="H15" s="1276">
        <v>0</v>
      </c>
      <c r="I15" s="1276">
        <v>0</v>
      </c>
      <c r="J15" s="1276">
        <v>0</v>
      </c>
      <c r="K15" s="1276">
        <v>0</v>
      </c>
      <c r="M15" s="460"/>
    </row>
    <row r="16" spans="2:13" s="459" customFormat="1" ht="20.100000000000001" customHeight="1" thickBot="1">
      <c r="B16" s="895" t="s">
        <v>946</v>
      </c>
      <c r="C16" s="1281"/>
      <c r="D16" s="1277">
        <v>1895246.8148248636</v>
      </c>
      <c r="E16" s="1277">
        <v>1875252.4188099992</v>
      </c>
      <c r="F16" s="1277">
        <v>1895246.8148248636</v>
      </c>
      <c r="G16" s="1277">
        <v>0</v>
      </c>
      <c r="H16" s="1277">
        <v>0</v>
      </c>
      <c r="I16" s="1277">
        <v>0</v>
      </c>
      <c r="J16" s="1277">
        <v>0</v>
      </c>
      <c r="K16" s="1277">
        <v>0</v>
      </c>
      <c r="M16" s="460"/>
    </row>
    <row r="17" s="461" customFormat="1"/>
    <row r="18" s="461" customFormat="1"/>
    <row r="19" s="461" customFormat="1"/>
    <row r="20" s="74" customFormat="1"/>
    <row r="21" s="74" customFormat="1"/>
    <row r="22" s="74" customFormat="1"/>
    <row r="23" s="74" customFormat="1"/>
    <row r="24" s="74" customFormat="1"/>
    <row r="25" s="74" customFormat="1"/>
    <row r="26" s="74" customFormat="1"/>
    <row r="27" s="74" customFormat="1"/>
    <row r="28" s="74" customFormat="1"/>
  </sheetData>
  <mergeCells count="13">
    <mergeCell ref="I8:I9"/>
    <mergeCell ref="J8:J9"/>
    <mergeCell ref="K8:K9"/>
    <mergeCell ref="B1:C1"/>
    <mergeCell ref="B6:B9"/>
    <mergeCell ref="C6:C9"/>
    <mergeCell ref="D6:K6"/>
    <mergeCell ref="D7:D9"/>
    <mergeCell ref="E7:E9"/>
    <mergeCell ref="F7:F9"/>
    <mergeCell ref="G7:K7"/>
    <mergeCell ref="G8:G9"/>
    <mergeCell ref="H8:H9"/>
  </mergeCells>
  <hyperlinks>
    <hyperlink ref="M1" location="Índice!A1" display="Voltar ao Índice" xr:uid="{87A931E6-B6B5-4B7C-956A-C37AD2B59BB6}"/>
  </hyperlinks>
  <pageMargins left="0.7" right="0.7" top="0.75" bottom="0.75" header="0.3" footer="0.3"/>
  <pageSetup paperSize="9" orientation="portrait" verticalDpi="90" r:id="rId1"/>
  <headerFooter scaleWithDoc="0">
    <oddHeader>&amp;R&amp;G</oddHeader>
  </headerFooter>
  <legacyDrawingHF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AC894-B17A-48E1-BA03-D00A0361853D}">
  <sheetPr>
    <pageSetUpPr fitToPage="1"/>
  </sheetPr>
  <dimension ref="B1:H13"/>
  <sheetViews>
    <sheetView showGridLines="0" zoomScale="90" zoomScaleNormal="90" workbookViewId="0">
      <selection activeCell="J2" sqref="J2"/>
    </sheetView>
  </sheetViews>
  <sheetFormatPr defaultColWidth="9.140625" defaultRowHeight="11.25"/>
  <cols>
    <col min="1" max="1" width="4.7109375" style="47" customWidth="1"/>
    <col min="2" max="2" width="59.5703125" style="47" customWidth="1"/>
    <col min="3" max="3" width="24.7109375" style="47" customWidth="1"/>
    <col min="4" max="4" width="20.140625" style="47" customWidth="1"/>
    <col min="5" max="5" width="32.85546875" style="47" customWidth="1"/>
    <col min="6" max="6" width="24.7109375" style="47" customWidth="1"/>
    <col min="7" max="7" width="4.7109375" style="47" customWidth="1"/>
    <col min="8" max="8" width="13.7109375" style="47" customWidth="1"/>
    <col min="9" max="16384" width="9.140625" style="47"/>
  </cols>
  <sheetData>
    <row r="1" spans="2:8" ht="14.25" customHeight="1">
      <c r="B1" s="1674" t="s">
        <v>1160</v>
      </c>
      <c r="C1" s="1674"/>
      <c r="D1" s="144"/>
      <c r="E1" s="43"/>
      <c r="F1" s="43"/>
      <c r="H1" s="76" t="s">
        <v>917</v>
      </c>
    </row>
    <row r="2" spans="2:8" ht="33" customHeight="1">
      <c r="B2" s="1696" t="s">
        <v>948</v>
      </c>
      <c r="C2" s="1697"/>
      <c r="D2" s="1697"/>
      <c r="E2" s="1697"/>
      <c r="F2" s="1697"/>
      <c r="H2" s="72"/>
    </row>
    <row r="3" spans="2:8" ht="20.100000000000001" customHeight="1">
      <c r="B3" s="172" t="s">
        <v>1098</v>
      </c>
      <c r="C3" s="49"/>
      <c r="D3" s="49"/>
      <c r="E3" s="46"/>
      <c r="F3" s="46"/>
    </row>
    <row r="4" spans="2:8" s="464" customFormat="1" ht="20.100000000000001" customHeight="1">
      <c r="B4" s="462"/>
      <c r="C4" s="463" t="s">
        <v>4</v>
      </c>
      <c r="D4" s="463" t="s">
        <v>5</v>
      </c>
      <c r="E4" s="463" t="s">
        <v>6</v>
      </c>
      <c r="F4" s="463" t="s">
        <v>41</v>
      </c>
    </row>
    <row r="5" spans="2:8" s="468" customFormat="1" ht="24.95" customHeight="1">
      <c r="B5" s="465"/>
      <c r="C5" s="466" t="s">
        <v>543</v>
      </c>
      <c r="D5" s="467"/>
      <c r="E5" s="466" t="s">
        <v>1162</v>
      </c>
      <c r="F5" s="466" t="s">
        <v>543</v>
      </c>
    </row>
    <row r="6" spans="2:8" s="468" customFormat="1" ht="24.95" customHeight="1">
      <c r="B6" s="465"/>
      <c r="C6" s="469"/>
      <c r="D6" s="470" t="s">
        <v>949</v>
      </c>
      <c r="E6" s="469" t="s">
        <v>950</v>
      </c>
      <c r="F6" s="469" t="s">
        <v>1101</v>
      </c>
    </row>
    <row r="7" spans="2:8" s="464" customFormat="1" ht="20.100000000000001" customHeight="1">
      <c r="B7" s="896" t="s">
        <v>1100</v>
      </c>
      <c r="C7" s="1275">
        <v>2835674.0360266017</v>
      </c>
      <c r="D7" s="1275">
        <v>1215.0935016669998</v>
      </c>
      <c r="E7" s="1275">
        <v>2186422.861049999</v>
      </c>
      <c r="F7" s="1275">
        <v>13805.4712958</v>
      </c>
    </row>
    <row r="8" spans="2:8" s="464" customFormat="1" ht="20.100000000000001" customHeight="1">
      <c r="B8" s="894" t="s">
        <v>926</v>
      </c>
      <c r="C8" s="1276">
        <v>15380.67391</v>
      </c>
      <c r="D8" s="1280"/>
      <c r="E8" s="1280"/>
      <c r="F8" s="1276">
        <v>52.36383</v>
      </c>
    </row>
    <row r="9" spans="2:8" s="464" customFormat="1" ht="20.100000000000001" customHeight="1">
      <c r="B9" s="894" t="s">
        <v>951</v>
      </c>
      <c r="C9" s="1276">
        <v>275.20264000000003</v>
      </c>
      <c r="D9" s="1280"/>
      <c r="E9" s="1280"/>
      <c r="F9" s="1276">
        <v>0</v>
      </c>
    </row>
    <row r="10" spans="2:8" s="464" customFormat="1" ht="20.100000000000001" customHeight="1">
      <c r="B10" s="894" t="s">
        <v>928</v>
      </c>
      <c r="C10" s="1276">
        <v>2819708.834866602</v>
      </c>
      <c r="D10" s="1276">
        <v>1215.0935016669998</v>
      </c>
      <c r="E10" s="1276">
        <v>2172353.0898089991</v>
      </c>
      <c r="F10" s="1276">
        <v>13753.1074658</v>
      </c>
    </row>
    <row r="11" spans="2:8" s="464" customFormat="1" ht="20.100000000000001" customHeight="1">
      <c r="B11" s="894" t="s">
        <v>952</v>
      </c>
      <c r="C11" s="1276">
        <v>2531939.102082713</v>
      </c>
      <c r="D11" s="1280"/>
      <c r="E11" s="1280"/>
      <c r="F11" s="1276">
        <v>11478.126156640001</v>
      </c>
    </row>
    <row r="12" spans="2:8" s="464" customFormat="1" ht="20.100000000000001" customHeight="1" thickBot="1">
      <c r="B12" s="895" t="s">
        <v>953</v>
      </c>
      <c r="C12" s="1277">
        <v>90341.549169999998</v>
      </c>
      <c r="D12" s="1281"/>
      <c r="E12" s="1281"/>
      <c r="F12" s="1277">
        <v>50.058330000000005</v>
      </c>
    </row>
    <row r="13" spans="2:8" s="464" customFormat="1" ht="12">
      <c r="B13" s="471"/>
      <c r="C13" s="471"/>
    </row>
  </sheetData>
  <mergeCells count="2">
    <mergeCell ref="B1:C1"/>
    <mergeCell ref="B2:F2"/>
  </mergeCells>
  <hyperlinks>
    <hyperlink ref="H1" location="Índice!A1" display="Voltar ao Índice" xr:uid="{C80A2403-291E-4E4D-96C3-FB3A35909120}"/>
  </hyperlinks>
  <printOptions horizontalCentered="1"/>
  <pageMargins left="0.23622047244094491" right="0.23622047244094491" top="0.74803149606299213" bottom="0.74803149606299213" header="0.31496062992125984" footer="0.31496062992125984"/>
  <pageSetup paperSize="9" scale="47" fitToHeight="0" orientation="landscape" cellComments="asDisplayed" r:id="rId1"/>
  <headerFooter scaleWithDoc="0" alignWithMargins="0">
    <oddHeader>&amp;CEN
ANNEX IV&amp;R&amp;G</oddHeader>
    <oddFooter>&amp;C&amp;P</oddFooter>
  </headerFooter>
  <legacyDrawingHF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68BB8-AF03-4139-866E-3A48F0B62DCE}">
  <dimension ref="A1:I33"/>
  <sheetViews>
    <sheetView showGridLines="0" zoomScale="90" zoomScaleNormal="90" workbookViewId="0">
      <selection activeCell="J2" sqref="J2"/>
    </sheetView>
  </sheetViews>
  <sheetFormatPr defaultColWidth="9.140625" defaultRowHeight="12.75"/>
  <cols>
    <col min="1" max="1" width="4.7109375" style="49" customWidth="1"/>
    <col min="2" max="2" width="16.42578125" style="112" customWidth="1"/>
    <col min="3" max="7" width="20.28515625" style="112" customWidth="1"/>
    <col min="8" max="8" width="4.7109375" style="49" customWidth="1"/>
    <col min="9" max="9" width="16.7109375" style="112" customWidth="1"/>
    <col min="10" max="16384" width="9.140625" style="112"/>
  </cols>
  <sheetData>
    <row r="1" spans="1:9" ht="18.75">
      <c r="B1" s="1698" t="s">
        <v>1501</v>
      </c>
      <c r="C1" s="1698"/>
      <c r="D1" s="1698"/>
      <c r="E1" s="1698"/>
      <c r="F1" s="1698"/>
      <c r="G1" s="1698"/>
      <c r="I1" s="76" t="s">
        <v>917</v>
      </c>
    </row>
    <row r="2" spans="1:9" ht="15" customHeight="1">
      <c r="A2" s="504"/>
      <c r="B2" s="111" t="s">
        <v>1297</v>
      </c>
      <c r="C2" s="50"/>
      <c r="D2" s="50"/>
      <c r="H2" s="504"/>
    </row>
    <row r="3" spans="1:9" ht="15" customHeight="1" thickBot="1">
      <c r="A3" s="504"/>
      <c r="B3" s="708"/>
      <c r="C3" s="709"/>
      <c r="D3" s="709"/>
      <c r="E3" s="709"/>
      <c r="F3" s="709"/>
      <c r="G3" s="710"/>
      <c r="H3" s="504"/>
      <c r="I3" s="155"/>
    </row>
    <row r="4" spans="1:9" s="709" customFormat="1" ht="24">
      <c r="A4" s="639"/>
      <c r="B4" s="711"/>
      <c r="C4" s="794" t="s">
        <v>1298</v>
      </c>
      <c r="D4" s="794" t="s">
        <v>1299</v>
      </c>
      <c r="E4" s="794" t="s">
        <v>1300</v>
      </c>
      <c r="F4" s="794" t="s">
        <v>1301</v>
      </c>
      <c r="G4" s="794" t="s">
        <v>40</v>
      </c>
      <c r="H4" s="639"/>
      <c r="I4" s="712"/>
    </row>
    <row r="5" spans="1:9" s="709" customFormat="1" ht="20.100000000000001" customHeight="1">
      <c r="A5" s="504"/>
      <c r="B5" s="713" t="s">
        <v>1302</v>
      </c>
      <c r="C5" s="1099">
        <v>4.4999999999999998E-2</v>
      </c>
      <c r="D5" s="1100">
        <v>1.2656249999999999E-2</v>
      </c>
      <c r="E5" s="1101">
        <v>2.5000000000000001E-2</v>
      </c>
      <c r="F5" s="1101">
        <v>5.6249999999999998E-3</v>
      </c>
      <c r="G5" s="1102">
        <v>8.8281250000000006E-2</v>
      </c>
      <c r="H5" s="504"/>
      <c r="I5" s="712"/>
    </row>
    <row r="6" spans="1:9" s="709" customFormat="1" ht="20.100000000000001" customHeight="1">
      <c r="A6" s="504"/>
      <c r="B6" s="714" t="s">
        <v>1303</v>
      </c>
      <c r="C6" s="1103">
        <v>0.06</v>
      </c>
      <c r="D6" s="1104">
        <v>1.6875000000000001E-2</v>
      </c>
      <c r="E6" s="1105">
        <v>2.5000000000000001E-2</v>
      </c>
      <c r="F6" s="1105">
        <v>5.6249999999999998E-3</v>
      </c>
      <c r="G6" s="1106">
        <v>0.1075</v>
      </c>
      <c r="H6" s="504"/>
    </row>
    <row r="7" spans="1:9" s="709" customFormat="1" ht="20.100000000000001" customHeight="1" thickBot="1">
      <c r="A7" s="504"/>
      <c r="B7" s="715" t="s">
        <v>40</v>
      </c>
      <c r="C7" s="1107">
        <v>0.08</v>
      </c>
      <c r="D7" s="1108">
        <v>2.2499999999999999E-2</v>
      </c>
      <c r="E7" s="1109">
        <v>2.5000000000000001E-2</v>
      </c>
      <c r="F7" s="1109">
        <v>5.6249999999999998E-3</v>
      </c>
      <c r="G7" s="1109">
        <v>0.13312499999999999</v>
      </c>
      <c r="H7" s="504"/>
    </row>
    <row r="8" spans="1:9">
      <c r="A8" s="504"/>
      <c r="H8" s="504"/>
    </row>
    <row r="9" spans="1:9">
      <c r="A9" s="504"/>
      <c r="H9" s="504"/>
    </row>
    <row r="10" spans="1:9">
      <c r="A10" s="504"/>
      <c r="B10" s="113"/>
      <c r="H10" s="504"/>
    </row>
    <row r="11" spans="1:9">
      <c r="A11" s="504"/>
      <c r="B11" s="113"/>
      <c r="H11" s="504"/>
    </row>
    <row r="12" spans="1:9">
      <c r="A12" s="504"/>
      <c r="H12" s="504"/>
    </row>
    <row r="13" spans="1:9">
      <c r="A13" s="504"/>
      <c r="H13" s="504"/>
    </row>
    <row r="14" spans="1:9">
      <c r="A14" s="504"/>
      <c r="H14" s="504"/>
    </row>
    <row r="15" spans="1:9">
      <c r="A15" s="504"/>
      <c r="H15" s="504"/>
    </row>
    <row r="16" spans="1:9">
      <c r="A16" s="504"/>
      <c r="H16" s="504"/>
    </row>
    <row r="17" spans="1:8">
      <c r="A17" s="504"/>
      <c r="H17" s="504"/>
    </row>
    <row r="18" spans="1:8">
      <c r="A18" s="504"/>
      <c r="H18" s="504"/>
    </row>
    <row r="19" spans="1:8">
      <c r="A19" s="504"/>
      <c r="H19" s="504"/>
    </row>
    <row r="20" spans="1:8">
      <c r="A20" s="504"/>
      <c r="H20" s="504"/>
    </row>
    <row r="21" spans="1:8">
      <c r="A21" s="504"/>
      <c r="H21" s="504"/>
    </row>
    <row r="22" spans="1:8">
      <c r="A22" s="504"/>
      <c r="H22" s="504"/>
    </row>
    <row r="23" spans="1:8">
      <c r="A23" s="504"/>
      <c r="H23" s="504"/>
    </row>
    <row r="24" spans="1:8">
      <c r="A24" s="504"/>
      <c r="H24" s="504"/>
    </row>
    <row r="25" spans="1:8">
      <c r="A25" s="504"/>
      <c r="H25" s="504"/>
    </row>
    <row r="26" spans="1:8">
      <c r="A26" s="504"/>
      <c r="H26" s="504"/>
    </row>
    <row r="27" spans="1:8">
      <c r="A27" s="504"/>
      <c r="H27" s="504"/>
    </row>
    <row r="28" spans="1:8">
      <c r="A28" s="504"/>
      <c r="H28" s="504"/>
    </row>
    <row r="29" spans="1:8">
      <c r="A29" s="504"/>
      <c r="H29" s="504"/>
    </row>
    <row r="30" spans="1:8">
      <c r="A30" s="504"/>
      <c r="H30" s="504"/>
    </row>
    <row r="31" spans="1:8">
      <c r="A31" s="504"/>
      <c r="H31" s="504"/>
    </row>
    <row r="32" spans="1:8">
      <c r="A32" s="504"/>
      <c r="H32" s="504"/>
    </row>
    <row r="33" spans="1:8">
      <c r="A33" s="505"/>
      <c r="H33" s="505"/>
    </row>
  </sheetData>
  <mergeCells count="1">
    <mergeCell ref="B1:G1"/>
  </mergeCells>
  <hyperlinks>
    <hyperlink ref="I1" location="Índice!A1" display="Voltar ao Índice" xr:uid="{8F874BBE-106C-4602-B861-7F41988E12BF}"/>
  </hyperlinks>
  <pageMargins left="0.7" right="0.7" top="0.75" bottom="0.75" header="0.3" footer="0.3"/>
  <pageSetup paperSize="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20B32-DA23-42EC-BE80-6106F79B03CA}">
  <dimension ref="B1:N22"/>
  <sheetViews>
    <sheetView showGridLines="0" showZeros="0" zoomScale="90" zoomScaleNormal="90" workbookViewId="0">
      <selection activeCell="J2" sqref="J2"/>
    </sheetView>
  </sheetViews>
  <sheetFormatPr defaultColWidth="9.140625" defaultRowHeight="15" customHeight="1"/>
  <cols>
    <col min="1" max="1" width="4.7109375" style="52" customWidth="1"/>
    <col min="2" max="2" width="41.28515625" style="52" customWidth="1"/>
    <col min="3" max="8" width="14.7109375" style="52" customWidth="1"/>
    <col min="9" max="9" width="4.7109375" style="52" customWidth="1"/>
    <col min="10" max="10" width="13.5703125" style="52" customWidth="1"/>
    <col min="11" max="11" width="12.7109375" style="53" customWidth="1"/>
    <col min="12" max="16384" width="9.140625" style="52"/>
  </cols>
  <sheetData>
    <row r="1" spans="2:14" ht="15" customHeight="1">
      <c r="B1" s="1699" t="s">
        <v>954</v>
      </c>
      <c r="C1" s="1699"/>
      <c r="D1" s="1699"/>
      <c r="E1" s="1699"/>
      <c r="F1" s="1699"/>
      <c r="G1" s="1699"/>
      <c r="H1" s="51"/>
    </row>
    <row r="2" spans="2:14" ht="13.5" customHeight="1">
      <c r="B2" s="172" t="s">
        <v>1098</v>
      </c>
      <c r="C2" s="50"/>
      <c r="D2" s="50"/>
      <c r="E2" s="50"/>
      <c r="F2" s="50"/>
      <c r="G2" s="50"/>
      <c r="H2" s="51"/>
    </row>
    <row r="3" spans="2:14" ht="15" customHeight="1">
      <c r="B3" s="54"/>
      <c r="C3" s="55"/>
      <c r="D3" s="55"/>
      <c r="E3" s="55"/>
      <c r="F3" s="55"/>
      <c r="J3" s="76" t="s">
        <v>917</v>
      </c>
      <c r="K3" s="52"/>
    </row>
    <row r="4" spans="2:14" s="472" customFormat="1" ht="20.100000000000001" customHeight="1">
      <c r="C4" s="1702" t="s">
        <v>955</v>
      </c>
      <c r="D4" s="1702"/>
      <c r="E4" s="1702"/>
      <c r="F4" s="1703" t="s">
        <v>956</v>
      </c>
      <c r="G4" s="1703"/>
      <c r="H4" s="1703"/>
      <c r="J4" s="473"/>
      <c r="K4" s="474"/>
    </row>
    <row r="5" spans="2:14" s="473" customFormat="1" ht="20.100000000000001" customHeight="1">
      <c r="C5" s="475" t="s">
        <v>1969</v>
      </c>
      <c r="D5" s="475" t="s">
        <v>1971</v>
      </c>
      <c r="E5" s="475" t="s">
        <v>1972</v>
      </c>
      <c r="F5" s="475" t="s">
        <v>1969</v>
      </c>
      <c r="G5" s="475" t="s">
        <v>1971</v>
      </c>
      <c r="H5" s="475" t="s">
        <v>1972</v>
      </c>
      <c r="K5" s="474"/>
    </row>
    <row r="6" spans="2:14" s="174" customFormat="1" ht="20.100000000000001" customHeight="1" thickBot="1">
      <c r="B6" s="446" t="s">
        <v>957</v>
      </c>
      <c r="C6" s="446"/>
      <c r="D6" s="446"/>
      <c r="E6" s="446"/>
      <c r="F6" s="446"/>
      <c r="G6" s="446"/>
      <c r="H6" s="446"/>
      <c r="I6" s="433"/>
      <c r="J6" s="473"/>
    </row>
    <row r="7" spans="2:14" s="472" customFormat="1" ht="20.100000000000001" customHeight="1">
      <c r="B7" s="908" t="s">
        <v>958</v>
      </c>
      <c r="C7" s="1490">
        <v>5884052.512188063</v>
      </c>
      <c r="D7" s="1490">
        <v>5986245.8373671472</v>
      </c>
      <c r="E7" s="1490">
        <v>6187379.4748545643</v>
      </c>
      <c r="F7" s="1490">
        <v>5882041.1298796497</v>
      </c>
      <c r="G7" s="1490">
        <v>6020713.2185464911</v>
      </c>
      <c r="H7" s="1490">
        <v>6193989.0790379914</v>
      </c>
      <c r="J7" s="476"/>
      <c r="K7" s="476"/>
      <c r="L7" s="476"/>
      <c r="M7" s="476"/>
      <c r="N7" s="476"/>
    </row>
    <row r="8" spans="2:14" s="472" customFormat="1" ht="18" customHeight="1">
      <c r="B8" s="902" t="s">
        <v>959</v>
      </c>
      <c r="C8" s="1491">
        <v>5375123.2975630676</v>
      </c>
      <c r="D8" s="1491">
        <v>5454026.7852293281</v>
      </c>
      <c r="E8" s="1491">
        <v>5651316.0099477563</v>
      </c>
      <c r="F8" s="1491">
        <v>5372775.0465835771</v>
      </c>
      <c r="G8" s="1491">
        <v>5488072.8245904474</v>
      </c>
      <c r="H8" s="1491">
        <v>5657289.3949202457</v>
      </c>
      <c r="J8" s="476"/>
      <c r="K8" s="476"/>
      <c r="L8" s="476"/>
      <c r="M8" s="476"/>
      <c r="N8" s="476"/>
    </row>
    <row r="9" spans="2:14" s="472" customFormat="1" ht="20.100000000000001" customHeight="1">
      <c r="B9" s="902" t="s">
        <v>960</v>
      </c>
      <c r="C9" s="1491">
        <v>1363287.9431896869</v>
      </c>
      <c r="D9" s="1491">
        <v>1033161.3021412811</v>
      </c>
      <c r="E9" s="1491">
        <v>1025335.959840434</v>
      </c>
      <c r="F9" s="1491">
        <v>1330758.3688299656</v>
      </c>
      <c r="G9" s="1491">
        <v>1030218.7913160258</v>
      </c>
      <c r="H9" s="1491">
        <v>1018263.0312614357</v>
      </c>
      <c r="J9" s="476"/>
      <c r="K9" s="476"/>
      <c r="L9" s="476"/>
      <c r="M9" s="476"/>
      <c r="N9" s="476"/>
    </row>
    <row r="10" spans="2:14" s="472" customFormat="1" ht="20.100000000000001" customHeight="1">
      <c r="B10" s="904" t="s">
        <v>961</v>
      </c>
      <c r="C10" s="1492">
        <v>7247340.4553777492</v>
      </c>
      <c r="D10" s="1492">
        <v>7019407.139508429</v>
      </c>
      <c r="E10" s="1492">
        <v>7212715.4346949989</v>
      </c>
      <c r="F10" s="1492">
        <v>7212799.4987096153</v>
      </c>
      <c r="G10" s="1492">
        <v>7050932.0098625161</v>
      </c>
      <c r="H10" s="1492">
        <v>7212252.1102994271</v>
      </c>
      <c r="J10" s="476"/>
      <c r="K10" s="476"/>
      <c r="L10" s="476"/>
      <c r="M10" s="476"/>
      <c r="N10" s="476"/>
    </row>
    <row r="11" spans="2:14" s="174" customFormat="1" ht="20.100000000000001" customHeight="1" thickBot="1">
      <c r="B11" s="446" t="s">
        <v>614</v>
      </c>
      <c r="C11" s="446"/>
      <c r="D11" s="446"/>
      <c r="E11" s="446"/>
      <c r="F11" s="446"/>
      <c r="G11" s="446"/>
      <c r="H11" s="446"/>
      <c r="I11" s="433"/>
      <c r="J11" s="473"/>
    </row>
    <row r="12" spans="2:14" s="472" customFormat="1" ht="20.100000000000001" customHeight="1">
      <c r="B12" s="908" t="s">
        <v>962</v>
      </c>
      <c r="C12" s="1490">
        <v>39740415.685118452</v>
      </c>
      <c r="D12" s="1490">
        <v>40232306.1808163</v>
      </c>
      <c r="E12" s="1490">
        <v>39912807.015124463</v>
      </c>
      <c r="F12" s="1490">
        <v>39810328.714017913</v>
      </c>
      <c r="G12" s="1490">
        <v>40311856.338840224</v>
      </c>
      <c r="H12" s="1490">
        <v>40003475.326642357</v>
      </c>
      <c r="J12" s="476"/>
      <c r="K12" s="476"/>
      <c r="L12" s="476"/>
      <c r="M12" s="476"/>
      <c r="N12" s="476"/>
    </row>
    <row r="13" spans="2:14" s="472" customFormat="1" ht="20.100000000000001" customHeight="1">
      <c r="B13" s="902" t="s">
        <v>963</v>
      </c>
      <c r="C13" s="1491">
        <v>1947366.0119634545</v>
      </c>
      <c r="D13" s="1491">
        <v>2323136.7731357631</v>
      </c>
      <c r="E13" s="1491">
        <v>2322057.6018393543</v>
      </c>
      <c r="F13" s="1491">
        <v>1947366.0119634545</v>
      </c>
      <c r="G13" s="1491">
        <v>2323136.7731357631</v>
      </c>
      <c r="H13" s="1491">
        <v>2322057.6018393543</v>
      </c>
      <c r="J13" s="476"/>
      <c r="K13" s="476"/>
      <c r="L13" s="476"/>
      <c r="M13" s="476"/>
      <c r="N13" s="476"/>
    </row>
    <row r="14" spans="2:14" s="472" customFormat="1" ht="20.100000000000001" customHeight="1">
      <c r="B14" s="902" t="s">
        <v>100</v>
      </c>
      <c r="C14" s="1491">
        <v>4123408.772658261</v>
      </c>
      <c r="D14" s="1491">
        <v>4014373.8361557033</v>
      </c>
      <c r="E14" s="1491">
        <v>4014373.8361557033</v>
      </c>
      <c r="F14" s="1491">
        <v>4123408.772658261</v>
      </c>
      <c r="G14" s="1491">
        <v>4014373.8361557033</v>
      </c>
      <c r="H14" s="1491">
        <v>4014373.8361557033</v>
      </c>
      <c r="J14" s="476"/>
      <c r="K14" s="476"/>
      <c r="L14" s="476"/>
      <c r="M14" s="476"/>
      <c r="N14" s="476"/>
    </row>
    <row r="15" spans="2:14" s="472" customFormat="1" ht="20.100000000000001" customHeight="1">
      <c r="B15" s="902" t="s">
        <v>964</v>
      </c>
      <c r="C15" s="1491">
        <v>51425.553780891118</v>
      </c>
      <c r="D15" s="1491">
        <v>84077.183946616497</v>
      </c>
      <c r="E15" s="1491">
        <v>73140.832278660004</v>
      </c>
      <c r="F15" s="1491">
        <v>51425.553780891118</v>
      </c>
      <c r="G15" s="1491">
        <v>84077.183946616497</v>
      </c>
      <c r="H15" s="1491">
        <v>73140.832278660004</v>
      </c>
      <c r="J15" s="476"/>
      <c r="K15" s="476"/>
      <c r="L15" s="476"/>
      <c r="M15" s="476"/>
      <c r="N15" s="476"/>
    </row>
    <row r="16" spans="2:14" s="472" customFormat="1" ht="20.100000000000001" customHeight="1">
      <c r="B16" s="477" t="s">
        <v>627</v>
      </c>
      <c r="C16" s="1492">
        <v>45862616.023521058</v>
      </c>
      <c r="D16" s="1492">
        <v>46653893.974054389</v>
      </c>
      <c r="E16" s="1492">
        <v>46322379.285398185</v>
      </c>
      <c r="F16" s="1492">
        <v>45932529.052420519</v>
      </c>
      <c r="G16" s="1492">
        <v>46733444.132078305</v>
      </c>
      <c r="H16" s="1492">
        <v>46413047.59691608</v>
      </c>
      <c r="J16" s="476"/>
      <c r="K16" s="476"/>
      <c r="L16" s="476"/>
      <c r="M16" s="476"/>
      <c r="N16" s="476"/>
    </row>
    <row r="17" spans="2:14" s="174" customFormat="1" ht="20.100000000000001" customHeight="1" thickBot="1">
      <c r="B17" s="446" t="s">
        <v>965</v>
      </c>
      <c r="C17" s="446"/>
      <c r="D17" s="446"/>
      <c r="E17" s="446"/>
      <c r="F17" s="446"/>
      <c r="G17" s="446"/>
      <c r="H17" s="446"/>
      <c r="I17" s="433"/>
      <c r="J17" s="473"/>
    </row>
    <row r="18" spans="2:14" s="472" customFormat="1" ht="20.100000000000001" customHeight="1">
      <c r="B18" s="908" t="s">
        <v>966</v>
      </c>
      <c r="C18" s="1493">
        <v>0.11720053855642222</v>
      </c>
      <c r="D18" s="1493">
        <v>0.11690399923021375</v>
      </c>
      <c r="E18" s="1493">
        <v>0.12199969209546137</v>
      </c>
      <c r="F18" s="1493">
        <v>0.1169710259248276</v>
      </c>
      <c r="G18" s="1493">
        <v>0.11743351953859911</v>
      </c>
      <c r="H18" s="1493">
        <v>0.1218900651397032</v>
      </c>
      <c r="J18" s="476"/>
      <c r="K18" s="476"/>
      <c r="L18" s="476"/>
      <c r="M18" s="476"/>
      <c r="N18" s="476"/>
    </row>
    <row r="19" spans="2:14" s="472" customFormat="1" ht="20.100000000000001" customHeight="1">
      <c r="B19" s="902" t="s">
        <v>967</v>
      </c>
      <c r="C19" s="1494">
        <v>0.12829735898995323</v>
      </c>
      <c r="D19" s="1494">
        <v>0.12831181553025939</v>
      </c>
      <c r="E19" s="1494">
        <v>0.13357214310459567</v>
      </c>
      <c r="F19" s="1494">
        <v>0.12805829008820235</v>
      </c>
      <c r="G19" s="1495">
        <v>0.12883093318632199</v>
      </c>
      <c r="H19" s="1494">
        <v>0.13345361702663869</v>
      </c>
      <c r="J19" s="476"/>
      <c r="K19" s="476"/>
      <c r="L19" s="476"/>
      <c r="M19" s="476"/>
      <c r="N19" s="476"/>
    </row>
    <row r="20" spans="2:14" s="472" customFormat="1" ht="20.100000000000001" customHeight="1" thickBot="1">
      <c r="B20" s="1110" t="s">
        <v>968</v>
      </c>
      <c r="C20" s="1496">
        <v>0.15802283174734047</v>
      </c>
      <c r="D20" s="1496">
        <v>0.15045704745271915</v>
      </c>
      <c r="E20" s="1496">
        <v>0.15570692926320825</v>
      </c>
      <c r="F20" s="1496">
        <v>0.15703031484458443</v>
      </c>
      <c r="G20" s="1496">
        <v>0.15087550555732923</v>
      </c>
      <c r="H20" s="1496">
        <v>0.15539277172522165</v>
      </c>
      <c r="J20" s="476"/>
      <c r="K20" s="476"/>
      <c r="L20" s="476"/>
      <c r="M20" s="476"/>
      <c r="N20" s="476"/>
    </row>
    <row r="21" spans="2:14" ht="15" customHeight="1">
      <c r="B21" s="1700"/>
      <c r="C21" s="1700"/>
      <c r="D21" s="1700"/>
      <c r="E21" s="1700"/>
      <c r="F21" s="1700"/>
      <c r="G21" s="1700"/>
      <c r="H21" s="1700"/>
    </row>
    <row r="22" spans="2:14" s="897" customFormat="1" ht="35.25" customHeight="1">
      <c r="B22" s="1701" t="s">
        <v>1723</v>
      </c>
      <c r="C22" s="1701"/>
      <c r="D22" s="1701"/>
      <c r="E22" s="1701"/>
      <c r="F22" s="1701"/>
      <c r="G22" s="1701"/>
      <c r="H22" s="1701"/>
      <c r="K22" s="898"/>
    </row>
  </sheetData>
  <mergeCells count="5">
    <mergeCell ref="B1:G1"/>
    <mergeCell ref="B21:H21"/>
    <mergeCell ref="B22:H22"/>
    <mergeCell ref="C4:E4"/>
    <mergeCell ref="F4:H4"/>
  </mergeCells>
  <hyperlinks>
    <hyperlink ref="J3" location="Índice!A1" display="Voltar ao Índice" xr:uid="{2391422B-19FC-4B75-A8F2-CF4BF7509E2C}"/>
  </hyperlinks>
  <pageMargins left="0.7" right="0.7"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82C8C-3310-48C9-8563-CB11D5F1AEBE}">
  <dimension ref="B1:G67"/>
  <sheetViews>
    <sheetView showGridLines="0" showZeros="0" zoomScale="90" zoomScaleNormal="90" workbookViewId="0">
      <selection activeCell="J2" sqref="J2"/>
    </sheetView>
  </sheetViews>
  <sheetFormatPr defaultColWidth="9.140625" defaultRowHeight="15" customHeight="1"/>
  <cols>
    <col min="1" max="2" width="4.7109375" style="56" customWidth="1"/>
    <col min="3" max="3" width="63.7109375" style="56" customWidth="1"/>
    <col min="4" max="4" width="21.7109375" style="56" customWidth="1"/>
    <col min="5" max="5" width="4.7109375" style="56" customWidth="1"/>
    <col min="6" max="6" width="15" style="56" customWidth="1"/>
    <col min="7" max="16384" width="9.140625" style="56"/>
  </cols>
  <sheetData>
    <row r="1" spans="2:7" ht="15" customHeight="1">
      <c r="B1" s="1705" t="s">
        <v>969</v>
      </c>
      <c r="C1" s="1705"/>
      <c r="D1" s="1705"/>
    </row>
    <row r="2" spans="2:7" ht="20.100000000000001" customHeight="1">
      <c r="B2" s="172" t="s">
        <v>1098</v>
      </c>
      <c r="C2" s="5"/>
      <c r="D2" s="145"/>
      <c r="F2" s="76" t="s">
        <v>917</v>
      </c>
    </row>
    <row r="3" spans="2:7" ht="20.100000000000001" customHeight="1">
      <c r="B3" s="57"/>
      <c r="C3" s="57"/>
      <c r="D3" s="58"/>
    </row>
    <row r="4" spans="2:7" s="473" customFormat="1" ht="20.100000000000001" customHeight="1" thickBot="1">
      <c r="B4" s="478"/>
      <c r="C4" s="478"/>
      <c r="D4" s="479" t="s">
        <v>1969</v>
      </c>
      <c r="F4" s="480"/>
    </row>
    <row r="5" spans="2:7" s="481" customFormat="1" ht="20.100000000000001" customHeight="1">
      <c r="B5" s="899">
        <v>1</v>
      </c>
      <c r="C5" s="900" t="s">
        <v>970</v>
      </c>
      <c r="D5" s="1122">
        <v>4725000.0000000019</v>
      </c>
    </row>
    <row r="6" spans="2:7" s="481" customFormat="1" ht="20.100000000000001" customHeight="1">
      <c r="B6" s="901">
        <v>2</v>
      </c>
      <c r="C6" s="902" t="s">
        <v>971</v>
      </c>
      <c r="D6" s="1123">
        <v>0</v>
      </c>
    </row>
    <row r="7" spans="2:7" s="481" customFormat="1" ht="20.100000000000001" customHeight="1">
      <c r="B7" s="901">
        <v>3</v>
      </c>
      <c r="C7" s="902" t="s">
        <v>972</v>
      </c>
      <c r="D7" s="1123">
        <v>16470.667119999885</v>
      </c>
    </row>
    <row r="8" spans="2:7" s="481" customFormat="1" ht="20.100000000000001" customHeight="1">
      <c r="B8" s="901">
        <v>4</v>
      </c>
      <c r="C8" s="902" t="s">
        <v>973</v>
      </c>
      <c r="D8" s="1123">
        <v>0</v>
      </c>
    </row>
    <row r="9" spans="2:7" s="481" customFormat="1" ht="20.100000000000001" customHeight="1">
      <c r="B9" s="901">
        <v>5</v>
      </c>
      <c r="C9" s="902" t="s">
        <v>974</v>
      </c>
      <c r="D9" s="1123">
        <v>399999.99999999994</v>
      </c>
    </row>
    <row r="10" spans="2:7" s="481" customFormat="1" ht="20.100000000000001" customHeight="1">
      <c r="B10" s="901">
        <v>6</v>
      </c>
      <c r="C10" s="902" t="s">
        <v>975</v>
      </c>
      <c r="D10" s="1123">
        <v>839831.5266699997</v>
      </c>
    </row>
    <row r="11" spans="2:7" s="481" customFormat="1" ht="20.100000000000001" customHeight="1">
      <c r="B11" s="903">
        <v>7</v>
      </c>
      <c r="C11" s="904" t="s">
        <v>976</v>
      </c>
      <c r="D11" s="1124">
        <v>138082.21255999987</v>
      </c>
    </row>
    <row r="12" spans="2:7" s="174" customFormat="1" ht="20.100000000000001" customHeight="1" thickBot="1">
      <c r="B12" s="891"/>
      <c r="C12" s="891" t="s">
        <v>977</v>
      </c>
      <c r="D12" s="1125">
        <v>6119384.4063500017</v>
      </c>
      <c r="E12" s="433"/>
      <c r="F12" s="85"/>
      <c r="G12" s="473"/>
    </row>
    <row r="13" spans="2:7" s="481" customFormat="1" ht="20.100000000000001" customHeight="1">
      <c r="B13" s="905">
        <v>8</v>
      </c>
      <c r="C13" s="906" t="s">
        <v>978</v>
      </c>
      <c r="D13" s="1126">
        <v>915617.95976</v>
      </c>
    </row>
    <row r="14" spans="2:7" s="174" customFormat="1" ht="20.100000000000001" customHeight="1" thickBot="1">
      <c r="B14" s="891"/>
      <c r="C14" s="891" t="s">
        <v>979</v>
      </c>
      <c r="D14" s="1125">
        <v>7035002.3661100017</v>
      </c>
      <c r="E14" s="433"/>
      <c r="F14" s="85"/>
      <c r="G14" s="473"/>
    </row>
    <row r="15" spans="2:7" s="481" customFormat="1" ht="20.100000000000001" customHeight="1">
      <c r="B15" s="907">
        <v>9</v>
      </c>
      <c r="C15" s="908" t="s">
        <v>980</v>
      </c>
      <c r="D15" s="1127">
        <v>-904.4000299999999</v>
      </c>
    </row>
    <row r="16" spans="2:7" s="481" customFormat="1" ht="20.100000000000001" customHeight="1">
      <c r="B16" s="901">
        <v>10</v>
      </c>
      <c r="C16" s="902" t="s">
        <v>981</v>
      </c>
      <c r="D16" s="1123">
        <v>0</v>
      </c>
    </row>
    <row r="17" spans="2:7" s="481" customFormat="1" ht="20.100000000000001" customHeight="1">
      <c r="B17" s="901">
        <v>11</v>
      </c>
      <c r="C17" s="902" t="s">
        <v>982</v>
      </c>
      <c r="D17" s="1123">
        <v>-399999.99999999994</v>
      </c>
    </row>
    <row r="18" spans="2:7" s="481" customFormat="1" ht="20.100000000000001" customHeight="1">
      <c r="B18" s="901">
        <v>12</v>
      </c>
      <c r="C18" s="902" t="s">
        <v>983</v>
      </c>
      <c r="D18" s="1123">
        <v>-19991.782899835049</v>
      </c>
    </row>
    <row r="19" spans="2:7" s="481" customFormat="1" ht="20.100000000000001" customHeight="1">
      <c r="B19" s="901">
        <v>13</v>
      </c>
      <c r="C19" s="902" t="s">
        <v>984</v>
      </c>
      <c r="D19" s="1123">
        <v>-464068.29527528048</v>
      </c>
    </row>
    <row r="20" spans="2:7" s="481" customFormat="1" ht="20.100000000000001" customHeight="1">
      <c r="B20" s="901">
        <v>14</v>
      </c>
      <c r="C20" s="902" t="s">
        <v>985</v>
      </c>
      <c r="D20" s="1123">
        <v>-777262.8413213084</v>
      </c>
      <c r="F20" s="482"/>
    </row>
    <row r="21" spans="2:7" s="481" customFormat="1" ht="20.100000000000001" customHeight="1">
      <c r="B21" s="901"/>
      <c r="C21" s="901" t="s">
        <v>986</v>
      </c>
      <c r="D21" s="1123">
        <v>-39139.341139022959</v>
      </c>
      <c r="F21" s="482"/>
    </row>
    <row r="22" spans="2:7" s="481" customFormat="1" ht="20.100000000000001" customHeight="1">
      <c r="B22" s="901"/>
      <c r="C22" s="901" t="s">
        <v>987</v>
      </c>
      <c r="D22" s="1123">
        <v>-184990.32311119611</v>
      </c>
      <c r="F22" s="482"/>
    </row>
    <row r="23" spans="2:7" s="481" customFormat="1" ht="20.100000000000001" customHeight="1">
      <c r="B23" s="901"/>
      <c r="C23" s="901" t="s">
        <v>988</v>
      </c>
      <c r="D23" s="1123">
        <v>-187467.85641075199</v>
      </c>
      <c r="F23" s="482"/>
    </row>
    <row r="24" spans="2:7" s="481" customFormat="1" ht="20.100000000000001" customHeight="1">
      <c r="B24" s="903"/>
      <c r="C24" s="903" t="s">
        <v>989</v>
      </c>
      <c r="D24" s="1124">
        <v>-365665.32066033734</v>
      </c>
      <c r="F24" s="482"/>
    </row>
    <row r="25" spans="2:7" s="174" customFormat="1" ht="20.100000000000001" customHeight="1" thickBot="1">
      <c r="B25" s="891"/>
      <c r="C25" s="891" t="s">
        <v>990</v>
      </c>
      <c r="D25" s="1125">
        <v>5372775.046583578</v>
      </c>
      <c r="E25" s="433"/>
      <c r="F25" s="85"/>
      <c r="G25" s="473"/>
    </row>
    <row r="26" spans="2:7" s="481" customFormat="1" ht="20.100000000000001" customHeight="1">
      <c r="B26" s="907">
        <v>15</v>
      </c>
      <c r="C26" s="908" t="s">
        <v>991</v>
      </c>
      <c r="D26" s="1127">
        <v>399999.98</v>
      </c>
    </row>
    <row r="27" spans="2:7" s="481" customFormat="1" ht="20.100000000000001" customHeight="1">
      <c r="B27" s="901">
        <v>16</v>
      </c>
      <c r="C27" s="902" t="s">
        <v>992</v>
      </c>
      <c r="D27" s="1123">
        <v>109266.1032960732</v>
      </c>
    </row>
    <row r="28" spans="2:7" s="481" customFormat="1" ht="20.100000000000001" customHeight="1">
      <c r="B28" s="901">
        <v>17</v>
      </c>
      <c r="C28" s="902" t="s">
        <v>993</v>
      </c>
      <c r="D28" s="1123">
        <v>0</v>
      </c>
    </row>
    <row r="29" spans="2:7" s="481" customFormat="1" ht="20.100000000000001" customHeight="1">
      <c r="B29" s="901">
        <v>18</v>
      </c>
      <c r="C29" s="902" t="s">
        <v>994</v>
      </c>
      <c r="D29" s="1123">
        <v>0</v>
      </c>
    </row>
    <row r="30" spans="2:7" s="481" customFormat="1" ht="20.100000000000001" customHeight="1">
      <c r="B30" s="901"/>
      <c r="C30" s="901" t="s">
        <v>986</v>
      </c>
      <c r="D30" s="1123">
        <v>0</v>
      </c>
    </row>
    <row r="31" spans="2:7" s="481" customFormat="1" ht="20.100000000000001" customHeight="1">
      <c r="B31" s="901"/>
      <c r="C31" s="901" t="s">
        <v>995</v>
      </c>
      <c r="D31" s="1123">
        <v>0</v>
      </c>
    </row>
    <row r="32" spans="2:7" s="481" customFormat="1" ht="24.95" customHeight="1">
      <c r="B32" s="909"/>
      <c r="C32" s="909" t="s">
        <v>996</v>
      </c>
      <c r="D32" s="1123">
        <v>0</v>
      </c>
    </row>
    <row r="33" spans="2:7" s="481" customFormat="1" ht="20.100000000000001" customHeight="1">
      <c r="B33" s="910"/>
      <c r="C33" s="910" t="s">
        <v>989</v>
      </c>
      <c r="D33" s="1124">
        <v>0</v>
      </c>
    </row>
    <row r="34" spans="2:7" s="174" customFormat="1" ht="20.100000000000001" customHeight="1" thickBot="1">
      <c r="B34" s="891"/>
      <c r="C34" s="891" t="s">
        <v>997</v>
      </c>
      <c r="D34" s="1125">
        <v>5882041.1298796516</v>
      </c>
      <c r="E34" s="433"/>
      <c r="F34" s="85"/>
      <c r="G34" s="473"/>
    </row>
    <row r="35" spans="2:7" s="481" customFormat="1" ht="20.100000000000001" customHeight="1">
      <c r="B35" s="907">
        <v>19</v>
      </c>
      <c r="C35" s="908" t="s">
        <v>991</v>
      </c>
      <c r="D35" s="1127">
        <v>1050000</v>
      </c>
    </row>
    <row r="36" spans="2:7" s="481" customFormat="1" ht="20.100000000000001" customHeight="1">
      <c r="B36" s="901">
        <v>20</v>
      </c>
      <c r="C36" s="902" t="s">
        <v>998</v>
      </c>
      <c r="D36" s="1123">
        <v>277007.44244966056</v>
      </c>
    </row>
    <row r="37" spans="2:7" s="481" customFormat="1" ht="20.100000000000001" customHeight="1">
      <c r="B37" s="901">
        <v>21</v>
      </c>
      <c r="C37" s="902" t="s">
        <v>999</v>
      </c>
      <c r="D37" s="1123">
        <v>62550.926380305391</v>
      </c>
    </row>
    <row r="38" spans="2:7" s="481" customFormat="1" ht="20.100000000000001" customHeight="1">
      <c r="B38" s="901">
        <v>22</v>
      </c>
      <c r="C38" s="902" t="s">
        <v>1000</v>
      </c>
      <c r="D38" s="1123">
        <v>-58800</v>
      </c>
    </row>
    <row r="39" spans="2:7" s="481" customFormat="1" ht="20.100000000000001" customHeight="1">
      <c r="B39" s="903">
        <v>23</v>
      </c>
      <c r="C39" s="904" t="s">
        <v>1001</v>
      </c>
      <c r="D39" s="1124">
        <v>0</v>
      </c>
    </row>
    <row r="40" spans="2:7" s="174" customFormat="1" ht="20.100000000000001" customHeight="1" thickBot="1">
      <c r="B40" s="891"/>
      <c r="C40" s="891" t="s">
        <v>1002</v>
      </c>
      <c r="D40" s="1125">
        <v>1330758.3688299658</v>
      </c>
      <c r="E40" s="433"/>
      <c r="F40" s="85"/>
      <c r="G40" s="473"/>
    </row>
    <row r="41" spans="2:7" s="174" customFormat="1" ht="20.100000000000001" customHeight="1" thickBot="1">
      <c r="B41" s="891"/>
      <c r="C41" s="891" t="s">
        <v>1003</v>
      </c>
      <c r="D41" s="1125">
        <v>7212799.4987096172</v>
      </c>
      <c r="E41" s="433"/>
      <c r="F41" s="85"/>
      <c r="G41" s="473"/>
    </row>
    <row r="42" spans="2:7" s="483" customFormat="1" ht="20.100000000000001" customHeight="1">
      <c r="B42" s="1706" t="s">
        <v>1004</v>
      </c>
      <c r="C42" s="1706"/>
      <c r="D42" s="1706"/>
    </row>
    <row r="43" spans="2:7" s="483" customFormat="1" ht="20.100000000000001" customHeight="1">
      <c r="B43" s="1707" t="s">
        <v>1005</v>
      </c>
      <c r="C43" s="1707"/>
      <c r="D43" s="1707"/>
    </row>
    <row r="44" spans="2:7" s="483" customFormat="1" ht="20.100000000000001" customHeight="1">
      <c r="B44" s="1707" t="s">
        <v>1006</v>
      </c>
      <c r="C44" s="1707"/>
      <c r="D44" s="1707"/>
    </row>
    <row r="45" spans="2:7" s="483" customFormat="1" ht="20.100000000000001" customHeight="1">
      <c r="B45" s="1707" t="s">
        <v>1007</v>
      </c>
      <c r="C45" s="1707"/>
      <c r="D45" s="1707"/>
    </row>
    <row r="46" spans="2:7" s="483" customFormat="1" ht="20.100000000000001" customHeight="1">
      <c r="B46" s="1707" t="s">
        <v>1008</v>
      </c>
      <c r="C46" s="1707"/>
      <c r="D46" s="1707"/>
    </row>
    <row r="47" spans="2:7" s="483" customFormat="1" ht="20.100000000000001" customHeight="1">
      <c r="B47" s="1707" t="s">
        <v>1009</v>
      </c>
      <c r="C47" s="1707"/>
      <c r="D47" s="1707"/>
    </row>
    <row r="48" spans="2:7" s="483" customFormat="1" ht="20.100000000000001" customHeight="1">
      <c r="B48" s="1707" t="s">
        <v>1010</v>
      </c>
      <c r="C48" s="1707"/>
      <c r="D48" s="1707"/>
    </row>
    <row r="49" spans="2:4" s="483" customFormat="1" ht="20.100000000000001" customHeight="1">
      <c r="B49" s="1707" t="s">
        <v>1011</v>
      </c>
      <c r="C49" s="1707"/>
      <c r="D49" s="1707"/>
    </row>
    <row r="50" spans="2:4" s="483" customFormat="1" ht="20.100000000000001" customHeight="1">
      <c r="B50" s="1707" t="s">
        <v>1012</v>
      </c>
      <c r="C50" s="1707"/>
      <c r="D50" s="1707"/>
    </row>
    <row r="51" spans="2:4" s="483" customFormat="1" ht="20.100000000000001" customHeight="1">
      <c r="B51" s="1707" t="s">
        <v>1013</v>
      </c>
      <c r="C51" s="1707"/>
      <c r="D51" s="1707"/>
    </row>
    <row r="52" spans="2:4" s="59" customFormat="1" ht="15" customHeight="1">
      <c r="B52" s="1704"/>
      <c r="C52" s="1704"/>
      <c r="D52" s="1704"/>
    </row>
    <row r="53" spans="2:4" s="59" customFormat="1" ht="15" customHeight="1">
      <c r="B53" s="1704"/>
      <c r="C53" s="1704"/>
      <c r="D53" s="1704"/>
    </row>
    <row r="54" spans="2:4" s="59" customFormat="1" ht="15" customHeight="1">
      <c r="B54" s="1704"/>
      <c r="C54" s="1704"/>
      <c r="D54" s="1704"/>
    </row>
    <row r="55" spans="2:4" s="59" customFormat="1" ht="15" customHeight="1">
      <c r="B55" s="1704"/>
      <c r="C55" s="1704"/>
      <c r="D55" s="1704"/>
    </row>
    <row r="56" spans="2:4" s="59" customFormat="1" ht="15" customHeight="1">
      <c r="B56" s="1704"/>
      <c r="C56" s="1704"/>
      <c r="D56" s="1704"/>
    </row>
    <row r="57" spans="2:4" s="59" customFormat="1" ht="15" customHeight="1">
      <c r="B57" s="1704"/>
      <c r="C57" s="1704"/>
      <c r="D57" s="1704"/>
    </row>
    <row r="58" spans="2:4" s="59" customFormat="1" ht="15" customHeight="1">
      <c r="B58" s="1704"/>
      <c r="C58" s="1704"/>
      <c r="D58" s="1704"/>
    </row>
    <row r="59" spans="2:4" s="59" customFormat="1" ht="15" customHeight="1">
      <c r="B59" s="1704"/>
      <c r="C59" s="1704"/>
      <c r="D59" s="1704"/>
    </row>
    <row r="60" spans="2:4" s="59" customFormat="1" ht="15" customHeight="1">
      <c r="B60" s="1704"/>
      <c r="C60" s="1704"/>
      <c r="D60" s="1704"/>
    </row>
    <row r="61" spans="2:4" s="59" customFormat="1" ht="15" customHeight="1"/>
    <row r="62" spans="2:4" s="59" customFormat="1" ht="15" customHeight="1"/>
    <row r="63" spans="2:4" s="59" customFormat="1" ht="15" customHeight="1"/>
    <row r="64" spans="2:4" s="59" customFormat="1" ht="15" customHeight="1"/>
    <row r="65" s="59" customFormat="1" ht="15" customHeight="1"/>
    <row r="66" s="59" customFormat="1" ht="15" customHeight="1"/>
    <row r="67" s="59" customFormat="1" ht="15" customHeight="1"/>
  </sheetData>
  <mergeCells count="20">
    <mergeCell ref="B59:D59"/>
    <mergeCell ref="B60:D60"/>
    <mergeCell ref="B53:D53"/>
    <mergeCell ref="B54:D54"/>
    <mergeCell ref="B55:D55"/>
    <mergeCell ref="B56:D56"/>
    <mergeCell ref="B57:D57"/>
    <mergeCell ref="B58:D58"/>
    <mergeCell ref="B52:D52"/>
    <mergeCell ref="B1:D1"/>
    <mergeCell ref="B42:D42"/>
    <mergeCell ref="B43:D43"/>
    <mergeCell ref="B44:D44"/>
    <mergeCell ref="B45:D45"/>
    <mergeCell ref="B46:D46"/>
    <mergeCell ref="B47:D47"/>
    <mergeCell ref="B48:D48"/>
    <mergeCell ref="B49:D49"/>
    <mergeCell ref="B50:D50"/>
    <mergeCell ref="B51:D51"/>
  </mergeCells>
  <hyperlinks>
    <hyperlink ref="F2" location="Índice!A1" display="Voltar ao Índice" xr:uid="{3C9E8AAF-6F88-4374-B7E8-F41637018E44}"/>
  </hyperlink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93042-1FB4-41DD-BA7F-41C37FBD2821}">
  <sheetPr>
    <pageSetUpPr fitToPage="1"/>
  </sheetPr>
  <dimension ref="A1:N68"/>
  <sheetViews>
    <sheetView showGridLines="0" showZeros="0" zoomScale="90" zoomScaleNormal="90" workbookViewId="0">
      <selection activeCell="J2" sqref="J2"/>
    </sheetView>
  </sheetViews>
  <sheetFormatPr defaultColWidth="9.140625" defaultRowHeight="15" customHeight="1"/>
  <cols>
    <col min="1" max="1" width="4.5703125" style="56" customWidth="1"/>
    <col min="2" max="2" width="31.42578125" style="116" customWidth="1"/>
    <col min="3" max="10" width="15.7109375" style="116" customWidth="1"/>
    <col min="11" max="11" width="4.5703125" style="56" customWidth="1"/>
    <col min="12" max="12" width="15.140625" style="116" customWidth="1"/>
    <col min="13" max="16384" width="9.140625" style="116"/>
  </cols>
  <sheetData>
    <row r="1" spans="1:14" ht="15" customHeight="1">
      <c r="B1" s="1709" t="s">
        <v>1304</v>
      </c>
      <c r="C1" s="1709"/>
      <c r="D1" s="1709"/>
      <c r="E1" s="1709"/>
      <c r="F1" s="114"/>
      <c r="G1" s="115"/>
      <c r="H1" s="115"/>
      <c r="I1" s="115"/>
      <c r="J1" s="115"/>
    </row>
    <row r="2" spans="1:14" ht="15" customHeight="1">
      <c r="B2" s="117" t="s">
        <v>1297</v>
      </c>
      <c r="C2" s="117"/>
      <c r="D2" s="114"/>
      <c r="E2" s="114"/>
      <c r="F2" s="114"/>
      <c r="G2" s="115"/>
      <c r="H2" s="115"/>
      <c r="L2" s="76" t="s">
        <v>917</v>
      </c>
    </row>
    <row r="3" spans="1:14" s="718" customFormat="1" ht="15" customHeight="1" thickBot="1">
      <c r="A3" s="716"/>
      <c r="B3" s="717"/>
      <c r="C3" s="717"/>
      <c r="D3" s="724"/>
      <c r="E3" s="724"/>
      <c r="F3" s="724"/>
      <c r="G3" s="724"/>
      <c r="H3" s="724"/>
      <c r="I3" s="721"/>
      <c r="J3" s="721"/>
      <c r="K3" s="725"/>
      <c r="L3" s="726"/>
      <c r="M3" s="726"/>
      <c r="N3" s="726"/>
    </row>
    <row r="4" spans="1:14" s="718" customFormat="1" ht="20.100000000000001" customHeight="1">
      <c r="A4" s="719"/>
      <c r="B4" s="1710"/>
      <c r="C4" s="1708" t="s">
        <v>1305</v>
      </c>
      <c r="D4" s="1708"/>
      <c r="E4" s="1708" t="s">
        <v>1306</v>
      </c>
      <c r="F4" s="1708"/>
      <c r="G4" s="1708" t="s">
        <v>1307</v>
      </c>
      <c r="H4" s="1708"/>
      <c r="I4" s="1708" t="s">
        <v>1308</v>
      </c>
      <c r="J4" s="1708"/>
      <c r="K4" s="727"/>
      <c r="L4" s="726"/>
      <c r="M4" s="726"/>
      <c r="N4" s="726"/>
    </row>
    <row r="5" spans="1:14" s="718" customFormat="1" ht="20.100000000000001" customHeight="1">
      <c r="A5" s="720"/>
      <c r="B5" s="1711"/>
      <c r="C5" s="728" t="s">
        <v>1309</v>
      </c>
      <c r="D5" s="728" t="s">
        <v>1310</v>
      </c>
      <c r="E5" s="728" t="s">
        <v>1309</v>
      </c>
      <c r="F5" s="728" t="s">
        <v>1310</v>
      </c>
      <c r="G5" s="728" t="s">
        <v>1309</v>
      </c>
      <c r="H5" s="728" t="s">
        <v>1310</v>
      </c>
      <c r="I5" s="728" t="s">
        <v>1309</v>
      </c>
      <c r="J5" s="728" t="s">
        <v>1310</v>
      </c>
      <c r="K5" s="729"/>
      <c r="L5" s="726"/>
      <c r="M5" s="726"/>
      <c r="N5" s="726"/>
    </row>
    <row r="6" spans="1:14" s="718" customFormat="1" ht="20.100000000000001" customHeight="1">
      <c r="A6" s="720"/>
      <c r="B6" s="731" t="s">
        <v>360</v>
      </c>
      <c r="C6" s="1282">
        <v>10594299.168702329</v>
      </c>
      <c r="D6" s="1282">
        <v>19247649.204332717</v>
      </c>
      <c r="E6" s="1282">
        <v>4640080.9046514472</v>
      </c>
      <c r="F6" s="1282">
        <v>18898200.48699566</v>
      </c>
      <c r="G6" s="1282">
        <v>3379007.8987101302</v>
      </c>
      <c r="H6" s="1282">
        <v>13464916.690010436</v>
      </c>
      <c r="I6" s="1283">
        <v>0.72822176340133316</v>
      </c>
      <c r="J6" s="1283">
        <v>0.71249729302406295</v>
      </c>
      <c r="K6" s="725"/>
      <c r="L6" s="726"/>
      <c r="M6" s="726"/>
      <c r="N6" s="726"/>
    </row>
    <row r="7" spans="1:14" s="718" customFormat="1" ht="20.100000000000001" customHeight="1">
      <c r="A7" s="720"/>
      <c r="B7" s="732" t="s">
        <v>1311</v>
      </c>
      <c r="C7" s="1284">
        <v>5999265.9071384221</v>
      </c>
      <c r="D7" s="1284">
        <v>8841048.7771848701</v>
      </c>
      <c r="E7" s="1284">
        <v>3013910.4167512809</v>
      </c>
      <c r="F7" s="1284">
        <v>8585965.7763407938</v>
      </c>
      <c r="G7" s="1284">
        <v>2316080.4171123668</v>
      </c>
      <c r="H7" s="1284">
        <v>7186783.3520736108</v>
      </c>
      <c r="I7" s="1285">
        <v>0.76846358944168258</v>
      </c>
      <c r="J7" s="1285">
        <v>0.83703843449705739</v>
      </c>
      <c r="K7" s="725"/>
      <c r="L7" s="726"/>
      <c r="M7" s="726"/>
      <c r="N7" s="726"/>
    </row>
    <row r="8" spans="1:14" s="718" customFormat="1" ht="20.100000000000001" customHeight="1">
      <c r="A8" s="720"/>
      <c r="B8" s="733" t="s">
        <v>1312</v>
      </c>
      <c r="C8" s="1284">
        <v>4229560.1645486616</v>
      </c>
      <c r="D8" s="1284">
        <v>9387135.0107558761</v>
      </c>
      <c r="E8" s="1284">
        <v>1366665.1298015916</v>
      </c>
      <c r="F8" s="1284">
        <v>9298179.9424457289</v>
      </c>
      <c r="G8" s="1284">
        <v>847317.69172395498</v>
      </c>
      <c r="H8" s="1284">
        <v>5403344.9533111462</v>
      </c>
      <c r="I8" s="1285">
        <v>0.61998925211984157</v>
      </c>
      <c r="J8" s="1285">
        <v>0.5811185615633383</v>
      </c>
      <c r="K8" s="725"/>
      <c r="L8" s="726"/>
      <c r="M8" s="726"/>
      <c r="N8" s="726"/>
    </row>
    <row r="9" spans="1:14" s="718" customFormat="1" ht="20.100000000000001" customHeight="1">
      <c r="A9" s="720"/>
      <c r="B9" s="732" t="s">
        <v>1313</v>
      </c>
      <c r="C9" s="1284">
        <v>365473.09701524436</v>
      </c>
      <c r="D9" s="1284">
        <v>1019465.4163919723</v>
      </c>
      <c r="E9" s="1284">
        <v>259505.3580985743</v>
      </c>
      <c r="F9" s="1284">
        <v>1014054.7682091377</v>
      </c>
      <c r="G9" s="1284">
        <v>215609.78987380842</v>
      </c>
      <c r="H9" s="1284">
        <v>874788.38462567946</v>
      </c>
      <c r="I9" s="1285">
        <v>0.83084908710019023</v>
      </c>
      <c r="J9" s="1285">
        <v>0.86266384425230969</v>
      </c>
      <c r="K9" s="725"/>
      <c r="L9" s="726"/>
      <c r="M9" s="726"/>
      <c r="N9" s="726"/>
    </row>
    <row r="10" spans="1:14" s="718" customFormat="1" ht="20.100000000000001" customHeight="1" thickBot="1">
      <c r="A10" s="720"/>
      <c r="B10" s="734" t="s">
        <v>1314</v>
      </c>
      <c r="C10" s="1286">
        <v>70017.073000000004</v>
      </c>
      <c r="D10" s="1286">
        <v>1582622.1905564833</v>
      </c>
      <c r="E10" s="1286">
        <v>70017.073000000004</v>
      </c>
      <c r="F10" s="1286">
        <v>1582622.1905564833</v>
      </c>
      <c r="G10" s="1286">
        <v>125967.41412785339</v>
      </c>
      <c r="H10" s="1286">
        <v>3016852.1219701776</v>
      </c>
      <c r="I10" s="1287">
        <v>1.7990956881024345</v>
      </c>
      <c r="J10" s="1287">
        <v>1.906236459953458</v>
      </c>
      <c r="K10" s="725"/>
      <c r="L10" s="726"/>
      <c r="M10" s="726"/>
      <c r="N10" s="726"/>
    </row>
    <row r="11" spans="1:14" s="718" customFormat="1" ht="20.100000000000001" customHeight="1">
      <c r="A11" s="720"/>
      <c r="B11" s="721"/>
      <c r="C11" s="721"/>
      <c r="D11" s="721"/>
      <c r="E11" s="722"/>
      <c r="F11" s="722"/>
      <c r="G11" s="721"/>
      <c r="H11" s="721"/>
      <c r="I11" s="721"/>
      <c r="J11" s="721"/>
      <c r="K11" s="729"/>
      <c r="L11" s="726"/>
      <c r="M11" s="726"/>
      <c r="N11" s="726"/>
    </row>
    <row r="12" spans="1:14" s="718" customFormat="1" ht="15" customHeight="1">
      <c r="A12" s="723"/>
      <c r="B12" s="726"/>
      <c r="C12" s="726"/>
      <c r="D12" s="726"/>
      <c r="E12" s="726"/>
      <c r="F12" s="726"/>
      <c r="G12" s="726"/>
      <c r="H12" s="726"/>
      <c r="I12" s="726"/>
      <c r="J12" s="726"/>
      <c r="K12" s="729"/>
      <c r="L12" s="726"/>
      <c r="M12" s="726"/>
      <c r="N12" s="726"/>
    </row>
    <row r="13" spans="1:14" s="718" customFormat="1" ht="15" customHeight="1">
      <c r="A13" s="720"/>
      <c r="B13" s="726"/>
      <c r="C13" s="726"/>
      <c r="D13" s="726"/>
      <c r="E13" s="726"/>
      <c r="F13" s="726"/>
      <c r="G13" s="726"/>
      <c r="H13" s="726"/>
      <c r="I13" s="726"/>
      <c r="J13" s="726"/>
      <c r="K13" s="729"/>
      <c r="L13" s="726"/>
      <c r="M13" s="726"/>
      <c r="N13" s="726"/>
    </row>
    <row r="14" spans="1:14" ht="15" customHeight="1">
      <c r="A14" s="87"/>
      <c r="B14" s="730"/>
      <c r="C14" s="730"/>
      <c r="D14" s="730"/>
      <c r="E14" s="730"/>
      <c r="F14" s="730"/>
      <c r="G14" s="730"/>
      <c r="H14" s="730"/>
      <c r="I14" s="730"/>
      <c r="J14" s="730"/>
      <c r="K14" s="481"/>
      <c r="L14" s="730"/>
      <c r="M14" s="730"/>
      <c r="N14" s="730"/>
    </row>
    <row r="15" spans="1:14" ht="15" customHeight="1">
      <c r="A15" s="86"/>
      <c r="K15" s="86"/>
    </row>
    <row r="16" spans="1:14" ht="15" customHeight="1">
      <c r="A16" s="86"/>
      <c r="K16" s="86"/>
    </row>
    <row r="17" spans="1:11" ht="15" customHeight="1">
      <c r="A17" s="86"/>
      <c r="K17" s="86"/>
    </row>
    <row r="18" spans="1:11" ht="15" customHeight="1">
      <c r="A18" s="86"/>
      <c r="K18" s="86"/>
    </row>
    <row r="19" spans="1:11" ht="15" customHeight="1">
      <c r="A19" s="86"/>
      <c r="K19" s="86"/>
    </row>
    <row r="20" spans="1:11" ht="15" customHeight="1">
      <c r="A20" s="86"/>
      <c r="K20" s="86"/>
    </row>
    <row r="21" spans="1:11" ht="15" customHeight="1">
      <c r="A21" s="86"/>
      <c r="K21" s="86"/>
    </row>
    <row r="22" spans="1:11" ht="15" customHeight="1">
      <c r="A22" s="86"/>
      <c r="K22" s="86"/>
    </row>
    <row r="23" spans="1:11" ht="15" customHeight="1">
      <c r="A23" s="86"/>
      <c r="K23" s="86"/>
    </row>
    <row r="24" spans="1:11" ht="15" customHeight="1">
      <c r="A24" s="86"/>
      <c r="K24" s="86"/>
    </row>
    <row r="25" spans="1:11" ht="15" customHeight="1">
      <c r="A25" s="86"/>
      <c r="K25" s="86"/>
    </row>
    <row r="26" spans="1:11" ht="15" customHeight="1">
      <c r="A26" s="86"/>
      <c r="K26" s="86"/>
    </row>
    <row r="27" spans="1:11" ht="15" customHeight="1">
      <c r="A27" s="86"/>
      <c r="K27" s="86"/>
    </row>
    <row r="28" spans="1:11" ht="15" customHeight="1">
      <c r="A28" s="86"/>
      <c r="K28" s="86"/>
    </row>
    <row r="29" spans="1:11" ht="15" customHeight="1">
      <c r="A29" s="86"/>
      <c r="K29" s="86"/>
    </row>
    <row r="30" spans="1:11" ht="15" customHeight="1">
      <c r="A30" s="86"/>
      <c r="K30" s="86"/>
    </row>
    <row r="31" spans="1:11" ht="15" customHeight="1">
      <c r="A31" s="86"/>
      <c r="K31" s="86"/>
    </row>
    <row r="32" spans="1:11" ht="15" customHeight="1">
      <c r="A32" s="86"/>
      <c r="K32" s="86"/>
    </row>
    <row r="33" spans="1:11" ht="15" customHeight="1">
      <c r="A33" s="86"/>
      <c r="K33" s="86"/>
    </row>
    <row r="34" spans="1:11" ht="15" customHeight="1">
      <c r="A34" s="87"/>
      <c r="K34" s="87"/>
    </row>
    <row r="35" spans="1:11" ht="15" customHeight="1">
      <c r="A35" s="86"/>
      <c r="K35" s="86"/>
    </row>
    <row r="36" spans="1:11" ht="15" customHeight="1">
      <c r="A36" s="86"/>
      <c r="K36" s="86"/>
    </row>
    <row r="37" spans="1:11" ht="15" customHeight="1">
      <c r="A37" s="86"/>
      <c r="K37" s="86"/>
    </row>
    <row r="38" spans="1:11" ht="15" customHeight="1">
      <c r="A38" s="86"/>
      <c r="K38" s="86"/>
    </row>
    <row r="39" spans="1:11" ht="15" customHeight="1">
      <c r="A39" s="86"/>
      <c r="K39" s="86"/>
    </row>
    <row r="40" spans="1:11" ht="15" customHeight="1">
      <c r="A40" s="87"/>
      <c r="K40" s="87"/>
    </row>
    <row r="41" spans="1:11" ht="15" customHeight="1">
      <c r="A41" s="87"/>
      <c r="K41" s="87"/>
    </row>
    <row r="42" spans="1:11" ht="15" customHeight="1">
      <c r="A42" s="59"/>
      <c r="K42" s="59"/>
    </row>
    <row r="43" spans="1:11" ht="15" customHeight="1">
      <c r="A43" s="59"/>
      <c r="K43" s="59"/>
    </row>
    <row r="44" spans="1:11" ht="15" customHeight="1">
      <c r="A44" s="59"/>
      <c r="K44" s="59"/>
    </row>
    <row r="45" spans="1:11" ht="15" customHeight="1">
      <c r="A45" s="59"/>
      <c r="K45" s="59"/>
    </row>
    <row r="46" spans="1:11" ht="15" customHeight="1">
      <c r="A46" s="59"/>
      <c r="K46" s="59"/>
    </row>
    <row r="47" spans="1:11" ht="15" customHeight="1">
      <c r="A47" s="59"/>
      <c r="K47" s="59"/>
    </row>
    <row r="48" spans="1:11" ht="15" customHeight="1">
      <c r="A48" s="59"/>
      <c r="K48" s="59"/>
    </row>
    <row r="49" spans="1:11" ht="15" customHeight="1">
      <c r="A49" s="59"/>
      <c r="K49" s="59"/>
    </row>
    <row r="50" spans="1:11" ht="15" customHeight="1">
      <c r="A50" s="59"/>
      <c r="K50" s="59"/>
    </row>
    <row r="51" spans="1:11" ht="15" customHeight="1">
      <c r="A51" s="59"/>
      <c r="K51" s="59"/>
    </row>
    <row r="52" spans="1:11" ht="15" customHeight="1">
      <c r="A52" s="59"/>
      <c r="K52" s="59"/>
    </row>
    <row r="53" spans="1:11" ht="15" customHeight="1">
      <c r="A53" s="59"/>
      <c r="K53" s="59"/>
    </row>
    <row r="54" spans="1:11" ht="15" customHeight="1">
      <c r="A54" s="59"/>
      <c r="K54" s="59"/>
    </row>
    <row r="55" spans="1:11" ht="15" customHeight="1">
      <c r="A55" s="59"/>
      <c r="K55" s="59"/>
    </row>
    <row r="56" spans="1:11" ht="15" customHeight="1">
      <c r="A56" s="59"/>
      <c r="K56" s="59"/>
    </row>
    <row r="57" spans="1:11" ht="15" customHeight="1">
      <c r="A57" s="59"/>
      <c r="K57" s="59"/>
    </row>
    <row r="58" spans="1:11" ht="15" customHeight="1">
      <c r="A58" s="59"/>
      <c r="K58" s="59"/>
    </row>
    <row r="59" spans="1:11" ht="15" customHeight="1">
      <c r="A59" s="59"/>
      <c r="K59" s="59"/>
    </row>
    <row r="60" spans="1:11" ht="15" customHeight="1">
      <c r="A60" s="59"/>
      <c r="K60" s="59"/>
    </row>
    <row r="61" spans="1:11" ht="15" customHeight="1">
      <c r="A61" s="59"/>
      <c r="K61" s="59"/>
    </row>
    <row r="62" spans="1:11" ht="15" customHeight="1">
      <c r="A62" s="59"/>
      <c r="K62" s="59"/>
    </row>
    <row r="63" spans="1:11" ht="15" customHeight="1">
      <c r="A63" s="59"/>
      <c r="K63" s="59"/>
    </row>
    <row r="64" spans="1:11" ht="15" customHeight="1">
      <c r="A64" s="59"/>
      <c r="K64" s="59"/>
    </row>
    <row r="65" spans="1:11" ht="15" customHeight="1">
      <c r="A65" s="59"/>
      <c r="K65" s="59"/>
    </row>
    <row r="66" spans="1:11" ht="15" customHeight="1">
      <c r="A66" s="59"/>
      <c r="K66" s="59"/>
    </row>
    <row r="67" spans="1:11" ht="15" customHeight="1">
      <c r="A67" s="59"/>
      <c r="K67" s="59"/>
    </row>
    <row r="68" spans="1:11" ht="15" customHeight="1">
      <c r="A68" s="59"/>
      <c r="K68" s="59"/>
    </row>
  </sheetData>
  <mergeCells count="6">
    <mergeCell ref="I4:J4"/>
    <mergeCell ref="B1:E1"/>
    <mergeCell ref="B4:B5"/>
    <mergeCell ref="C4:D4"/>
    <mergeCell ref="E4:F4"/>
    <mergeCell ref="G4:H4"/>
  </mergeCells>
  <hyperlinks>
    <hyperlink ref="L2" location="Índice!A1" display="Voltar ao Índice" xr:uid="{93A10400-8D0D-4E18-9250-0792F7D3FAAB}"/>
  </hyperlinks>
  <pageMargins left="0.74803149606299213" right="0.74803149606299213" top="0.98425196850393704" bottom="0.98425196850393704" header="0.51181102362204722" footer="0.51181102362204722"/>
  <pageSetup paperSize="9" scale="63" orientation="portrait" horizontalDpi="1200" verticalDpi="1200" r:id="rId1"/>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13189-6957-4889-AC05-89200C0F0525}">
  <sheetPr>
    <pageSetUpPr fitToPage="1"/>
  </sheetPr>
  <dimension ref="A1:L67"/>
  <sheetViews>
    <sheetView showGridLines="0" showZeros="0" zoomScale="90" zoomScaleNormal="90" zoomScaleSheetLayoutView="80" workbookViewId="0">
      <selection activeCell="J2" sqref="J2"/>
    </sheetView>
  </sheetViews>
  <sheetFormatPr defaultColWidth="9.140625" defaultRowHeight="15" customHeight="1"/>
  <cols>
    <col min="1" max="1" width="4.5703125" style="56" customWidth="1"/>
    <col min="2" max="2" width="47" style="148" customWidth="1"/>
    <col min="3" max="10" width="12.7109375" style="148" customWidth="1"/>
    <col min="11" max="11" width="4.5703125" style="56" customWidth="1"/>
    <col min="12" max="12" width="14.5703125" style="148" bestFit="1" customWidth="1"/>
    <col min="13" max="16384" width="9.140625" style="148"/>
  </cols>
  <sheetData>
    <row r="1" spans="1:12" ht="15" customHeight="1">
      <c r="B1" s="1709" t="s">
        <v>1315</v>
      </c>
      <c r="C1" s="1709"/>
      <c r="D1" s="1709"/>
      <c r="E1" s="114"/>
      <c r="F1" s="114"/>
      <c r="G1" s="114"/>
      <c r="H1" s="114"/>
      <c r="I1" s="114"/>
      <c r="J1" s="114"/>
    </row>
    <row r="2" spans="1:12" ht="15" customHeight="1">
      <c r="A2" s="716"/>
      <c r="B2" s="147" t="s">
        <v>1297</v>
      </c>
      <c r="C2" s="114"/>
      <c r="D2" s="114"/>
      <c r="E2" s="114"/>
      <c r="F2" s="114"/>
      <c r="G2" s="114"/>
      <c r="H2" s="114"/>
      <c r="I2" s="114"/>
      <c r="J2" s="114"/>
      <c r="K2" s="716"/>
      <c r="L2" s="150" t="s">
        <v>917</v>
      </c>
    </row>
    <row r="3" spans="1:12" ht="15" customHeight="1" thickBot="1">
      <c r="A3" s="719"/>
      <c r="B3" s="1714"/>
      <c r="C3" s="1714"/>
      <c r="D3" s="1714"/>
      <c r="E3" s="1714"/>
      <c r="F3" s="1714"/>
      <c r="G3" s="918"/>
      <c r="H3" s="918"/>
      <c r="I3" s="1715"/>
      <c r="J3" s="1715"/>
      <c r="K3" s="719"/>
    </row>
    <row r="4" spans="1:12" s="740" customFormat="1" ht="20.100000000000001" customHeight="1">
      <c r="A4" s="729"/>
      <c r="B4" s="1716"/>
      <c r="C4" s="1718" t="s">
        <v>1316</v>
      </c>
      <c r="D4" s="1718"/>
      <c r="E4" s="1720" t="s">
        <v>1317</v>
      </c>
      <c r="F4" s="1720"/>
      <c r="G4" s="1718" t="s">
        <v>974</v>
      </c>
      <c r="H4" s="1718"/>
      <c r="I4" s="1720" t="s">
        <v>40</v>
      </c>
      <c r="J4" s="1720"/>
      <c r="K4" s="729"/>
      <c r="L4" s="739"/>
    </row>
    <row r="5" spans="1:12" s="740" customFormat="1" ht="20.100000000000001" customHeight="1">
      <c r="A5" s="729"/>
      <c r="B5" s="1716"/>
      <c r="C5" s="1719"/>
      <c r="D5" s="1719"/>
      <c r="E5" s="1722" t="s">
        <v>1318</v>
      </c>
      <c r="F5" s="1722"/>
      <c r="G5" s="1723"/>
      <c r="H5" s="1723"/>
      <c r="I5" s="1721"/>
      <c r="J5" s="1721"/>
      <c r="K5" s="729"/>
      <c r="L5" s="739"/>
    </row>
    <row r="6" spans="1:12" s="740" customFormat="1" ht="20.100000000000001" customHeight="1">
      <c r="A6" s="729"/>
      <c r="B6" s="1717"/>
      <c r="C6" s="924" t="s">
        <v>1969</v>
      </c>
      <c r="D6" s="925" t="s">
        <v>1972</v>
      </c>
      <c r="E6" s="924" t="s">
        <v>1969</v>
      </c>
      <c r="F6" s="925" t="s">
        <v>1972</v>
      </c>
      <c r="G6" s="924" t="s">
        <v>1969</v>
      </c>
      <c r="H6" s="925" t="s">
        <v>1972</v>
      </c>
      <c r="I6" s="924" t="s">
        <v>1969</v>
      </c>
      <c r="J6" s="925" t="s">
        <v>1972</v>
      </c>
      <c r="K6" s="729"/>
    </row>
    <row r="7" spans="1:12" s="740" customFormat="1" ht="30" customHeight="1">
      <c r="A7" s="729"/>
      <c r="B7" s="741" t="s">
        <v>1319</v>
      </c>
      <c r="C7" s="1380">
        <v>25508.158638171259</v>
      </c>
      <c r="D7" s="1380">
        <v>35758.910411977966</v>
      </c>
      <c r="E7" s="1380">
        <v>172894.10473618712</v>
      </c>
      <c r="F7" s="1380">
        <v>86293.470213397872</v>
      </c>
      <c r="G7" s="1380">
        <v>0</v>
      </c>
      <c r="H7" s="1380">
        <v>0</v>
      </c>
      <c r="I7" s="1380">
        <v>198402.26337435839</v>
      </c>
      <c r="J7" s="1380">
        <v>122052.38062537584</v>
      </c>
      <c r="K7" s="729"/>
    </row>
    <row r="8" spans="1:12" s="740" customFormat="1" ht="30" customHeight="1">
      <c r="A8" s="729"/>
      <c r="B8" s="742" t="s">
        <v>1320</v>
      </c>
      <c r="C8" s="1381">
        <v>3325.1926464502967</v>
      </c>
      <c r="D8" s="1381">
        <v>4400.5000447186794</v>
      </c>
      <c r="E8" s="1381">
        <v>69092.470352572767</v>
      </c>
      <c r="F8" s="1381">
        <v>79334.466954688964</v>
      </c>
      <c r="G8" s="1381">
        <v>0</v>
      </c>
      <c r="H8" s="1381">
        <v>0</v>
      </c>
      <c r="I8" s="1381">
        <v>72417.662999023058</v>
      </c>
      <c r="J8" s="1381">
        <v>83734.966999407639</v>
      </c>
      <c r="K8" s="729"/>
    </row>
    <row r="9" spans="1:12" s="740" customFormat="1" ht="30" customHeight="1">
      <c r="A9" s="729"/>
      <c r="B9" s="742" t="s">
        <v>1321</v>
      </c>
      <c r="C9" s="1381">
        <v>3325.1926464502967</v>
      </c>
      <c r="D9" s="1381">
        <v>4400.5000447186794</v>
      </c>
      <c r="E9" s="1381">
        <v>69092.470352572767</v>
      </c>
      <c r="F9" s="1381">
        <v>79334.466954688964</v>
      </c>
      <c r="G9" s="1381"/>
      <c r="H9" s="1381"/>
      <c r="I9" s="1381">
        <v>72417.662999023058</v>
      </c>
      <c r="J9" s="1381">
        <v>83734.966999407639</v>
      </c>
      <c r="K9" s="729"/>
    </row>
    <row r="10" spans="1:12" s="740" customFormat="1" ht="30" customHeight="1">
      <c r="A10" s="729"/>
      <c r="B10" s="742" t="s">
        <v>1322</v>
      </c>
      <c r="C10" s="1381">
        <v>3325.1926464502967</v>
      </c>
      <c r="D10" s="1381">
        <v>4400.5000447186794</v>
      </c>
      <c r="E10" s="1381">
        <v>69092.470352572767</v>
      </c>
      <c r="F10" s="1381">
        <v>79334.466954688964</v>
      </c>
      <c r="G10" s="1381">
        <v>0</v>
      </c>
      <c r="H10" s="1381">
        <v>0</v>
      </c>
      <c r="I10" s="1381">
        <v>72417.662999023058</v>
      </c>
      <c r="J10" s="1381">
        <v>83734.966999407639</v>
      </c>
      <c r="K10" s="729"/>
    </row>
    <row r="11" spans="1:12" s="740" customFormat="1" ht="30" customHeight="1">
      <c r="A11" s="729"/>
      <c r="B11" s="742" t="s">
        <v>1323</v>
      </c>
      <c r="C11" s="1382"/>
      <c r="D11" s="1382"/>
      <c r="E11" s="1382"/>
      <c r="F11" s="1382"/>
      <c r="G11" s="1382"/>
      <c r="H11" s="1382"/>
      <c r="I11" s="1381">
        <v>18553.52246</v>
      </c>
      <c r="J11" s="1381">
        <v>11566.327079999994</v>
      </c>
      <c r="K11" s="729"/>
    </row>
    <row r="12" spans="1:12" s="740" customFormat="1" ht="30" customHeight="1">
      <c r="A12" s="729"/>
      <c r="B12" s="742" t="s">
        <v>1324</v>
      </c>
      <c r="C12" s="1382"/>
      <c r="D12" s="1382"/>
      <c r="E12" s="1382"/>
      <c r="F12" s="1382"/>
      <c r="G12" s="1382"/>
      <c r="H12" s="1382"/>
      <c r="I12" s="1381">
        <v>-30242.223824358345</v>
      </c>
      <c r="J12" s="1381">
        <v>-38317.413625968162</v>
      </c>
      <c r="K12" s="729"/>
    </row>
    <row r="13" spans="1:12" s="740" customFormat="1" ht="30" customHeight="1" thickBot="1">
      <c r="A13" s="729"/>
      <c r="B13" s="743" t="s">
        <v>1325</v>
      </c>
      <c r="C13" s="1383"/>
      <c r="D13" s="1383"/>
      <c r="E13" s="1383"/>
      <c r="F13" s="1383"/>
      <c r="G13" s="1383"/>
      <c r="H13" s="1383"/>
      <c r="I13" s="1384">
        <v>-125984.60037533533</v>
      </c>
      <c r="J13" s="1384">
        <v>-38317.413625968198</v>
      </c>
      <c r="K13" s="729"/>
    </row>
    <row r="14" spans="1:12" s="736" customFormat="1" ht="14.25">
      <c r="A14" s="720"/>
      <c r="B14" s="735"/>
      <c r="C14" s="152"/>
      <c r="D14" s="153"/>
      <c r="E14" s="152"/>
      <c r="F14" s="153"/>
      <c r="G14" s="153"/>
      <c r="H14" s="153"/>
      <c r="I14" s="152"/>
      <c r="J14" s="153"/>
      <c r="K14" s="720"/>
    </row>
    <row r="15" spans="1:12" s="737" customFormat="1" ht="20.100000000000001" customHeight="1">
      <c r="A15" s="720"/>
      <c r="B15" s="1712" t="s">
        <v>1326</v>
      </c>
      <c r="C15" s="1712"/>
      <c r="D15" s="1712"/>
      <c r="E15" s="1712"/>
      <c r="F15" s="1712"/>
      <c r="G15" s="1712"/>
      <c r="H15" s="1712"/>
      <c r="I15" s="1712"/>
      <c r="J15" s="1712"/>
      <c r="K15" s="720"/>
    </row>
    <row r="16" spans="1:12" s="737" customFormat="1" ht="20.100000000000001" customHeight="1">
      <c r="A16" s="720"/>
      <c r="B16" s="1713" t="s">
        <v>1327</v>
      </c>
      <c r="C16" s="1713"/>
      <c r="D16" s="1713"/>
      <c r="E16" s="1713"/>
      <c r="F16" s="1713"/>
      <c r="G16" s="1713"/>
      <c r="H16" s="1713"/>
      <c r="I16" s="1713"/>
      <c r="J16" s="1713"/>
      <c r="K16" s="720"/>
    </row>
    <row r="17" spans="1:11" s="737" customFormat="1" ht="20.100000000000001" customHeight="1">
      <c r="A17" s="720"/>
      <c r="B17" s="1713" t="s">
        <v>1688</v>
      </c>
      <c r="C17" s="1713"/>
      <c r="D17" s="1713"/>
      <c r="E17" s="1713"/>
      <c r="F17" s="1713"/>
      <c r="G17" s="1713"/>
      <c r="H17" s="1713"/>
      <c r="I17" s="1713"/>
      <c r="J17" s="1713"/>
      <c r="K17" s="720"/>
    </row>
    <row r="18" spans="1:11" s="737" customFormat="1" ht="20.100000000000001" customHeight="1">
      <c r="A18" s="720"/>
      <c r="B18" s="1713"/>
      <c r="C18" s="1713"/>
      <c r="D18" s="1713"/>
      <c r="E18" s="1713"/>
      <c r="F18" s="1713"/>
      <c r="G18" s="1713"/>
      <c r="H18" s="1713"/>
      <c r="I18" s="1713"/>
      <c r="J18" s="1713"/>
      <c r="K18" s="720"/>
    </row>
    <row r="19" spans="1:11" s="737" customFormat="1" ht="20.100000000000001" customHeight="1">
      <c r="A19" s="720"/>
      <c r="B19" s="1713" t="s">
        <v>1689</v>
      </c>
      <c r="C19" s="1713"/>
      <c r="D19" s="1713"/>
      <c r="E19" s="1713"/>
      <c r="F19" s="1713"/>
      <c r="G19" s="1713"/>
      <c r="H19" s="1713"/>
      <c r="I19" s="1713"/>
      <c r="J19" s="1713"/>
      <c r="K19" s="720"/>
    </row>
    <row r="20" spans="1:11" s="737" customFormat="1" ht="20.100000000000001" customHeight="1">
      <c r="A20" s="720"/>
      <c r="B20" s="1713"/>
      <c r="C20" s="1713"/>
      <c r="D20" s="1713"/>
      <c r="E20" s="1713"/>
      <c r="F20" s="1713"/>
      <c r="G20" s="1713"/>
      <c r="H20" s="1713"/>
      <c r="I20" s="1713"/>
      <c r="J20" s="1713"/>
      <c r="K20" s="720"/>
    </row>
    <row r="21" spans="1:11" s="737" customFormat="1" ht="15" customHeight="1">
      <c r="A21" s="720"/>
      <c r="K21" s="720"/>
    </row>
    <row r="22" spans="1:11" s="736" customFormat="1" ht="15" customHeight="1">
      <c r="A22" s="720"/>
      <c r="F22" s="738"/>
      <c r="G22" s="738"/>
      <c r="H22" s="738"/>
      <c r="K22" s="720"/>
    </row>
    <row r="23" spans="1:11" s="736" customFormat="1" ht="15" customHeight="1">
      <c r="A23" s="720"/>
      <c r="K23" s="720"/>
    </row>
    <row r="24" spans="1:11" ht="15" customHeight="1">
      <c r="A24" s="86"/>
      <c r="K24" s="86"/>
    </row>
    <row r="25" spans="1:11" ht="15" customHeight="1">
      <c r="A25" s="86"/>
      <c r="D25" s="151"/>
      <c r="K25" s="86"/>
    </row>
    <row r="26" spans="1:11" ht="15" customHeight="1">
      <c r="A26" s="86"/>
      <c r="K26" s="86"/>
    </row>
    <row r="27" spans="1:11" ht="15" customHeight="1">
      <c r="A27" s="86"/>
      <c r="K27" s="86"/>
    </row>
    <row r="28" spans="1:11" ht="15" customHeight="1">
      <c r="A28" s="86"/>
      <c r="K28" s="86"/>
    </row>
    <row r="29" spans="1:11" ht="15" customHeight="1">
      <c r="A29" s="86"/>
      <c r="K29" s="86"/>
    </row>
    <row r="30" spans="1:11" ht="15" customHeight="1">
      <c r="A30" s="86"/>
      <c r="K30" s="86"/>
    </row>
    <row r="31" spans="1:11" ht="15" customHeight="1">
      <c r="A31" s="86"/>
      <c r="K31" s="86"/>
    </row>
    <row r="32" spans="1:11" ht="15" customHeight="1">
      <c r="A32" s="86"/>
      <c r="K32" s="86"/>
    </row>
    <row r="33" spans="1:11" ht="15" customHeight="1">
      <c r="A33" s="87"/>
      <c r="K33" s="87"/>
    </row>
    <row r="34" spans="1:11" ht="15" customHeight="1">
      <c r="A34" s="86"/>
      <c r="K34" s="86"/>
    </row>
    <row r="35" spans="1:11" ht="15" customHeight="1">
      <c r="A35" s="86"/>
      <c r="K35" s="86"/>
    </row>
    <row r="36" spans="1:11" ht="15" customHeight="1">
      <c r="A36" s="86"/>
      <c r="K36" s="86"/>
    </row>
    <row r="37" spans="1:11" ht="15" customHeight="1">
      <c r="A37" s="86"/>
      <c r="K37" s="86"/>
    </row>
    <row r="38" spans="1:11" ht="15" customHeight="1">
      <c r="A38" s="86"/>
      <c r="K38" s="86"/>
    </row>
    <row r="39" spans="1:11" ht="15" customHeight="1">
      <c r="A39" s="87"/>
      <c r="K39" s="87"/>
    </row>
    <row r="40" spans="1:11" ht="15" customHeight="1">
      <c r="A40" s="87"/>
      <c r="K40" s="87"/>
    </row>
    <row r="41" spans="1:11" ht="15" customHeight="1">
      <c r="A41" s="59"/>
      <c r="K41" s="59"/>
    </row>
    <row r="42" spans="1:11" ht="15" customHeight="1">
      <c r="A42" s="59"/>
      <c r="K42" s="59"/>
    </row>
    <row r="43" spans="1:11" ht="15" customHeight="1">
      <c r="A43" s="59"/>
      <c r="K43" s="59"/>
    </row>
    <row r="44" spans="1:11" ht="15" customHeight="1">
      <c r="A44" s="59"/>
      <c r="K44" s="59"/>
    </row>
    <row r="45" spans="1:11" ht="15" customHeight="1">
      <c r="A45" s="59"/>
      <c r="K45" s="59"/>
    </row>
    <row r="46" spans="1:11" ht="15" customHeight="1">
      <c r="A46" s="59"/>
      <c r="K46" s="59"/>
    </row>
    <row r="47" spans="1:11" ht="15" customHeight="1">
      <c r="A47" s="59"/>
      <c r="K47" s="59"/>
    </row>
    <row r="48" spans="1:11" ht="15" customHeight="1">
      <c r="A48" s="59"/>
      <c r="K48" s="59"/>
    </row>
    <row r="49" spans="1:11" ht="15" customHeight="1">
      <c r="A49" s="59"/>
      <c r="K49" s="59"/>
    </row>
    <row r="50" spans="1:11" ht="15" customHeight="1">
      <c r="A50" s="59"/>
      <c r="K50" s="59"/>
    </row>
    <row r="51" spans="1:11" ht="15" customHeight="1">
      <c r="A51" s="59"/>
      <c r="K51" s="59"/>
    </row>
    <row r="52" spans="1:11" ht="15" customHeight="1">
      <c r="A52" s="59"/>
      <c r="K52" s="59"/>
    </row>
    <row r="53" spans="1:11" ht="15" customHeight="1">
      <c r="A53" s="59"/>
      <c r="K53" s="59"/>
    </row>
    <row r="54" spans="1:11" ht="15" customHeight="1">
      <c r="A54" s="59"/>
      <c r="K54" s="59"/>
    </row>
    <row r="55" spans="1:11" ht="15" customHeight="1">
      <c r="A55" s="59"/>
      <c r="K55" s="59"/>
    </row>
    <row r="56" spans="1:11" ht="15" customHeight="1">
      <c r="A56" s="59"/>
      <c r="K56" s="59"/>
    </row>
    <row r="57" spans="1:11" ht="15" customHeight="1">
      <c r="A57" s="59"/>
      <c r="K57" s="59"/>
    </row>
    <row r="58" spans="1:11" ht="15" customHeight="1">
      <c r="A58" s="59"/>
      <c r="K58" s="59"/>
    </row>
    <row r="59" spans="1:11" ht="15" customHeight="1">
      <c r="A59" s="59"/>
      <c r="K59" s="59"/>
    </row>
    <row r="60" spans="1:11" ht="15" customHeight="1">
      <c r="A60" s="59"/>
      <c r="K60" s="59"/>
    </row>
    <row r="61" spans="1:11" ht="15" customHeight="1">
      <c r="A61" s="59"/>
      <c r="K61" s="59"/>
    </row>
    <row r="62" spans="1:11" ht="15" customHeight="1">
      <c r="A62" s="59"/>
      <c r="K62" s="59"/>
    </row>
    <row r="63" spans="1:11" ht="15" customHeight="1">
      <c r="A63" s="59"/>
      <c r="K63" s="59"/>
    </row>
    <row r="64" spans="1:11" ht="15" customHeight="1">
      <c r="A64" s="59"/>
      <c r="K64" s="59"/>
    </row>
    <row r="65" spans="1:11" ht="15" customHeight="1">
      <c r="A65" s="59"/>
      <c r="K65" s="59"/>
    </row>
    <row r="66" spans="1:11" ht="15" customHeight="1">
      <c r="A66" s="59"/>
      <c r="K66" s="59"/>
    </row>
    <row r="67" spans="1:11" ht="15" customHeight="1">
      <c r="A67" s="59"/>
      <c r="K67" s="59"/>
    </row>
  </sheetData>
  <mergeCells count="13">
    <mergeCell ref="B15:J15"/>
    <mergeCell ref="B16:J16"/>
    <mergeCell ref="B17:J18"/>
    <mergeCell ref="B19:J20"/>
    <mergeCell ref="B1:D1"/>
    <mergeCell ref="B3:F3"/>
    <mergeCell ref="I3:J3"/>
    <mergeCell ref="B4:B6"/>
    <mergeCell ref="C4:D5"/>
    <mergeCell ref="E4:F4"/>
    <mergeCell ref="I4:J5"/>
    <mergeCell ref="E5:F5"/>
    <mergeCell ref="G4:H5"/>
  </mergeCells>
  <hyperlinks>
    <hyperlink ref="L2" location="Índice!A1" display="Voltar ao Índice" xr:uid="{11FA4DC0-4417-4FC5-9402-DB3A12967F90}"/>
  </hyperlinks>
  <pageMargins left="0.74803149606299213" right="0.74803149606299213" top="0.98425196850393704" bottom="0.98425196850393704" header="0.51181102362204722" footer="0.51181102362204722"/>
  <pageSetup paperSize="9" scale="53" orientation="portrait" horizontalDpi="1200" verticalDpi="1200" r:id="rId1"/>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CC029-D4DE-4284-B4A1-6DFAD3A9EE80}">
  <sheetPr>
    <pageSetUpPr fitToPage="1"/>
  </sheetPr>
  <dimension ref="A1:H67"/>
  <sheetViews>
    <sheetView showGridLines="0" showZeros="0" zoomScale="90" zoomScaleNormal="90" workbookViewId="0">
      <selection activeCell="J2" sqref="J2"/>
    </sheetView>
  </sheetViews>
  <sheetFormatPr defaultColWidth="9.140625" defaultRowHeight="15" customHeight="1"/>
  <cols>
    <col min="1" max="1" width="4.5703125" style="56" customWidth="1"/>
    <col min="2" max="2" width="30.85546875" style="119" customWidth="1"/>
    <col min="3" max="6" width="16.28515625" style="119" customWidth="1"/>
    <col min="7" max="7" width="4.5703125" style="56" customWidth="1"/>
    <col min="8" max="8" width="17.42578125" style="119" customWidth="1"/>
    <col min="9" max="16384" width="9.140625" style="119"/>
  </cols>
  <sheetData>
    <row r="1" spans="1:8" ht="15" customHeight="1">
      <c r="B1" s="154" t="s">
        <v>1328</v>
      </c>
      <c r="C1" s="120"/>
      <c r="D1" s="120"/>
      <c r="H1" s="76" t="s">
        <v>917</v>
      </c>
    </row>
    <row r="2" spans="1:8" ht="15" customHeight="1">
      <c r="A2" s="716"/>
      <c r="B2" s="118" t="s">
        <v>1329</v>
      </c>
      <c r="G2" s="716"/>
      <c r="H2" s="155"/>
    </row>
    <row r="3" spans="1:8" ht="15" customHeight="1">
      <c r="A3" s="719"/>
      <c r="B3" s="118" t="s">
        <v>1330</v>
      </c>
      <c r="G3" s="719"/>
    </row>
    <row r="4" spans="1:8" s="744" customFormat="1" ht="20.100000000000001" customHeight="1" thickBot="1">
      <c r="A4" s="729"/>
      <c r="G4" s="729"/>
    </row>
    <row r="5" spans="1:8" s="744" customFormat="1" ht="20.100000000000001" customHeight="1">
      <c r="A5" s="729"/>
      <c r="B5" s="1717"/>
      <c r="C5" s="1718" t="s">
        <v>1331</v>
      </c>
      <c r="D5" s="1718"/>
      <c r="E5" s="1718" t="s">
        <v>1332</v>
      </c>
      <c r="F5" s="1718"/>
      <c r="G5" s="729"/>
      <c r="H5" s="729"/>
    </row>
    <row r="6" spans="1:8" s="744" customFormat="1" ht="20.100000000000001" customHeight="1">
      <c r="A6" s="729"/>
      <c r="B6" s="1717"/>
      <c r="C6" s="1385" t="s">
        <v>1969</v>
      </c>
      <c r="D6" s="1385" t="s">
        <v>1972</v>
      </c>
      <c r="E6" s="1385" t="s">
        <v>1969</v>
      </c>
      <c r="F6" s="1385" t="s">
        <v>1972</v>
      </c>
      <c r="G6" s="729"/>
      <c r="H6" s="661"/>
    </row>
    <row r="7" spans="1:8" s="744" customFormat="1" ht="20.100000000000001" customHeight="1">
      <c r="A7" s="729"/>
      <c r="B7" s="747" t="s">
        <v>1333</v>
      </c>
      <c r="C7" s="1386">
        <v>913695.43724478013</v>
      </c>
      <c r="D7" s="1387">
        <v>992880.65702473081</v>
      </c>
      <c r="E7" s="1386">
        <v>1688926.5894374507</v>
      </c>
      <c r="F7" s="1387">
        <v>1881831.4171919725</v>
      </c>
      <c r="G7" s="729"/>
      <c r="H7" s="745"/>
    </row>
    <row r="8" spans="1:8" s="744" customFormat="1" ht="20.100000000000001" customHeight="1">
      <c r="A8" s="729"/>
      <c r="B8" s="748" t="s">
        <v>1334</v>
      </c>
      <c r="C8" s="1388">
        <v>354012.41919022985</v>
      </c>
      <c r="D8" s="1389">
        <v>355129.59515020176</v>
      </c>
      <c r="E8" s="1388">
        <v>885031.0479755745</v>
      </c>
      <c r="F8" s="1389">
        <v>887823.98787550442</v>
      </c>
      <c r="G8" s="729"/>
      <c r="H8" s="745"/>
    </row>
    <row r="9" spans="1:8" s="744" customFormat="1" ht="20.100000000000001" customHeight="1">
      <c r="A9" s="729"/>
      <c r="B9" s="749" t="s">
        <v>1335</v>
      </c>
      <c r="C9" s="1390">
        <v>105991.44904699162</v>
      </c>
      <c r="D9" s="1391">
        <v>131027.0578292167</v>
      </c>
      <c r="E9" s="1390">
        <v>232711.35096627322</v>
      </c>
      <c r="F9" s="1391">
        <v>425250.86796610244</v>
      </c>
      <c r="G9" s="729"/>
    </row>
    <row r="10" spans="1:8" s="744" customFormat="1" ht="20.100000000000001" customHeight="1" thickBot="1">
      <c r="A10" s="729"/>
      <c r="B10" s="750" t="s">
        <v>627</v>
      </c>
      <c r="C10" s="1392">
        <f>SUM(C7:C9)</f>
        <v>1373699.3054820015</v>
      </c>
      <c r="D10" s="1393">
        <f>+D9+D8+D7</f>
        <v>1479037.3100041493</v>
      </c>
      <c r="E10" s="1392">
        <f>SUM(E7:E9)</f>
        <v>2806668.9883792987</v>
      </c>
      <c r="F10" s="1393">
        <f>+F9+F8+F7</f>
        <v>3194906.2730335793</v>
      </c>
      <c r="G10" s="729"/>
    </row>
    <row r="11" spans="1:8" s="744" customFormat="1" ht="20.100000000000001" customHeight="1">
      <c r="A11" s="729"/>
      <c r="G11" s="729"/>
    </row>
    <row r="12" spans="1:8" s="744" customFormat="1" ht="20.100000000000001" customHeight="1">
      <c r="A12" s="729"/>
      <c r="G12" s="729"/>
    </row>
    <row r="13" spans="1:8" s="746" customFormat="1" ht="15" customHeight="1">
      <c r="A13" s="729"/>
      <c r="G13" s="729"/>
    </row>
    <row r="14" spans="1:8" s="746" customFormat="1" ht="15" customHeight="1">
      <c r="A14" s="720"/>
      <c r="G14" s="720"/>
    </row>
    <row r="15" spans="1:8" s="746" customFormat="1" ht="15" customHeight="1">
      <c r="A15" s="720"/>
      <c r="G15" s="720"/>
    </row>
    <row r="16" spans="1:8" ht="15" customHeight="1">
      <c r="A16" s="720"/>
      <c r="G16" s="720"/>
    </row>
    <row r="17" spans="1:7" ht="15" customHeight="1">
      <c r="A17" s="720"/>
      <c r="G17" s="720"/>
    </row>
    <row r="18" spans="1:7" ht="15" customHeight="1">
      <c r="A18" s="720"/>
      <c r="G18" s="720"/>
    </row>
    <row r="19" spans="1:7" ht="15" customHeight="1">
      <c r="A19" s="720"/>
      <c r="G19" s="720"/>
    </row>
    <row r="20" spans="1:7" ht="15" customHeight="1">
      <c r="A20" s="720"/>
      <c r="G20" s="720"/>
    </row>
    <row r="21" spans="1:7" ht="15" customHeight="1">
      <c r="A21" s="720"/>
      <c r="G21" s="720"/>
    </row>
    <row r="22" spans="1:7" ht="15" customHeight="1">
      <c r="A22" s="720"/>
      <c r="G22" s="720"/>
    </row>
    <row r="23" spans="1:7" ht="15" customHeight="1">
      <c r="A23" s="720"/>
      <c r="G23" s="720"/>
    </row>
    <row r="24" spans="1:7" ht="15" customHeight="1">
      <c r="A24" s="86"/>
      <c r="G24" s="86"/>
    </row>
    <row r="25" spans="1:7" ht="15" customHeight="1">
      <c r="A25" s="86"/>
      <c r="G25" s="86"/>
    </row>
    <row r="26" spans="1:7" ht="15" customHeight="1">
      <c r="A26" s="86"/>
      <c r="G26" s="86"/>
    </row>
    <row r="27" spans="1:7" ht="15" customHeight="1">
      <c r="A27" s="86"/>
      <c r="G27" s="86"/>
    </row>
    <row r="28" spans="1:7" ht="15" customHeight="1">
      <c r="A28" s="86"/>
      <c r="G28" s="86"/>
    </row>
    <row r="29" spans="1:7" ht="15" customHeight="1">
      <c r="A29" s="86"/>
      <c r="G29" s="86"/>
    </row>
    <row r="30" spans="1:7" ht="15" customHeight="1">
      <c r="A30" s="86"/>
      <c r="G30" s="86"/>
    </row>
    <row r="31" spans="1:7" ht="15" customHeight="1">
      <c r="A31" s="86"/>
      <c r="G31" s="86"/>
    </row>
    <row r="32" spans="1:7" ht="15" customHeight="1">
      <c r="A32" s="86"/>
      <c r="G32" s="86"/>
    </row>
    <row r="33" spans="1:7" ht="15" customHeight="1">
      <c r="A33" s="87"/>
      <c r="G33" s="87"/>
    </row>
    <row r="34" spans="1:7" ht="15" customHeight="1">
      <c r="A34" s="86"/>
      <c r="G34" s="86"/>
    </row>
    <row r="35" spans="1:7" ht="15" customHeight="1">
      <c r="A35" s="86"/>
      <c r="G35" s="86"/>
    </row>
    <row r="36" spans="1:7" ht="15" customHeight="1">
      <c r="A36" s="86"/>
      <c r="G36" s="86"/>
    </row>
    <row r="37" spans="1:7" ht="15" customHeight="1">
      <c r="A37" s="86"/>
      <c r="G37" s="86"/>
    </row>
    <row r="38" spans="1:7" ht="15" customHeight="1">
      <c r="A38" s="86"/>
      <c r="G38" s="86"/>
    </row>
    <row r="39" spans="1:7" ht="15" customHeight="1">
      <c r="A39" s="87"/>
      <c r="G39" s="87"/>
    </row>
    <row r="40" spans="1:7" ht="15" customHeight="1">
      <c r="A40" s="87"/>
      <c r="G40" s="87"/>
    </row>
    <row r="41" spans="1:7" ht="15" customHeight="1">
      <c r="A41" s="59"/>
      <c r="G41" s="59"/>
    </row>
    <row r="42" spans="1:7" ht="15" customHeight="1">
      <c r="A42" s="59"/>
      <c r="G42" s="59"/>
    </row>
    <row r="43" spans="1:7" ht="15" customHeight="1">
      <c r="A43" s="59"/>
      <c r="G43" s="59"/>
    </row>
    <row r="44" spans="1:7" ht="15" customHeight="1">
      <c r="A44" s="59"/>
      <c r="G44" s="59"/>
    </row>
    <row r="45" spans="1:7" ht="15" customHeight="1">
      <c r="A45" s="59"/>
      <c r="G45" s="59"/>
    </row>
    <row r="46" spans="1:7" ht="15" customHeight="1">
      <c r="A46" s="59"/>
      <c r="G46" s="59"/>
    </row>
    <row r="47" spans="1:7" ht="15" customHeight="1">
      <c r="A47" s="59"/>
      <c r="G47" s="59"/>
    </row>
    <row r="48" spans="1:7" ht="15" customHeight="1">
      <c r="A48" s="59"/>
      <c r="G48" s="59"/>
    </row>
    <row r="49" spans="1:7" ht="15" customHeight="1">
      <c r="A49" s="59"/>
      <c r="G49" s="59"/>
    </row>
    <row r="50" spans="1:7" ht="15" customHeight="1">
      <c r="A50" s="59"/>
      <c r="G50" s="59"/>
    </row>
    <row r="51" spans="1:7" ht="15" customHeight="1">
      <c r="A51" s="59"/>
      <c r="G51" s="59"/>
    </row>
    <row r="52" spans="1:7" ht="15" customHeight="1">
      <c r="A52" s="59"/>
      <c r="G52" s="59"/>
    </row>
    <row r="53" spans="1:7" ht="15" customHeight="1">
      <c r="A53" s="59"/>
      <c r="G53" s="59"/>
    </row>
    <row r="54" spans="1:7" ht="15" customHeight="1">
      <c r="A54" s="59"/>
      <c r="G54" s="59"/>
    </row>
    <row r="55" spans="1:7" ht="15" customHeight="1">
      <c r="A55" s="59"/>
      <c r="G55" s="59"/>
    </row>
    <row r="56" spans="1:7" ht="15" customHeight="1">
      <c r="A56" s="59"/>
      <c r="G56" s="59"/>
    </row>
    <row r="57" spans="1:7" ht="15" customHeight="1">
      <c r="A57" s="59"/>
      <c r="G57" s="59"/>
    </row>
    <row r="58" spans="1:7" ht="15" customHeight="1">
      <c r="A58" s="59"/>
      <c r="G58" s="59"/>
    </row>
    <row r="59" spans="1:7" ht="15" customHeight="1">
      <c r="A59" s="59"/>
      <c r="G59" s="59"/>
    </row>
    <row r="60" spans="1:7" ht="15" customHeight="1">
      <c r="A60" s="59"/>
      <c r="G60" s="59"/>
    </row>
    <row r="61" spans="1:7" ht="15" customHeight="1">
      <c r="A61" s="59"/>
      <c r="G61" s="59"/>
    </row>
    <row r="62" spans="1:7" ht="15" customHeight="1">
      <c r="A62" s="59"/>
      <c r="G62" s="59"/>
    </row>
    <row r="63" spans="1:7" ht="15" customHeight="1">
      <c r="A63" s="59"/>
      <c r="G63" s="59"/>
    </row>
    <row r="64" spans="1:7" ht="15" customHeight="1">
      <c r="A64" s="59"/>
      <c r="G64" s="59"/>
    </row>
    <row r="65" spans="1:7" ht="15" customHeight="1">
      <c r="A65" s="59"/>
      <c r="G65" s="59"/>
    </row>
    <row r="66" spans="1:7" ht="15" customHeight="1">
      <c r="A66" s="59"/>
      <c r="G66" s="59"/>
    </row>
    <row r="67" spans="1:7" ht="15" customHeight="1">
      <c r="A67" s="59"/>
      <c r="G67" s="59"/>
    </row>
  </sheetData>
  <mergeCells count="3">
    <mergeCell ref="B5:B6"/>
    <mergeCell ref="C5:D5"/>
    <mergeCell ref="E5:F5"/>
  </mergeCells>
  <hyperlinks>
    <hyperlink ref="H1" location="Índice!A1" display="Voltar ao Índice" xr:uid="{D541E513-C11A-4628-BAC7-C3BBFB24CEF2}"/>
  </hyperlinks>
  <pageMargins left="0.74803149606299213" right="0.74803149606299213" top="0.98425196850393704" bottom="0.98425196850393704" header="0.51181102362204722" footer="0.51181102362204722"/>
  <pageSetup paperSize="9" scale="90" orientation="portrait" horizontalDpi="1200" verticalDpi="1200" r:id="rId1"/>
  <headerFooter alignWithMargins="0"/>
  <ignoredErrors>
    <ignoredError sqref="D10:E10" formula="1"/>
  </ignoredError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395BE-8DEF-4C4A-9E7F-AF07C33C15F9}">
  <dimension ref="A1:F51"/>
  <sheetViews>
    <sheetView showGridLines="0" zoomScale="90" zoomScaleNormal="90" workbookViewId="0">
      <selection activeCell="J2" sqref="J2"/>
    </sheetView>
  </sheetViews>
  <sheetFormatPr defaultColWidth="9.140625" defaultRowHeight="15"/>
  <cols>
    <col min="1" max="1" width="4.5703125" style="56" customWidth="1"/>
    <col min="2" max="2" width="88.28515625" style="122" customWidth="1"/>
    <col min="3" max="3" width="21.28515625" style="122" customWidth="1"/>
    <col min="4" max="4" width="15.42578125" style="122" customWidth="1"/>
    <col min="5" max="5" width="4.5703125" style="56" customWidth="1"/>
    <col min="6" max="6" width="16.85546875" style="122" customWidth="1"/>
    <col min="7" max="7" width="16" style="122" customWidth="1"/>
    <col min="8" max="16384" width="9.140625" style="122"/>
  </cols>
  <sheetData>
    <row r="1" spans="1:6" ht="18.75">
      <c r="B1" s="156" t="s">
        <v>1336</v>
      </c>
      <c r="C1" s="121"/>
      <c r="D1" s="121"/>
      <c r="F1" s="63"/>
    </row>
    <row r="2" spans="1:6">
      <c r="A2" s="716"/>
      <c r="B2" s="117" t="s">
        <v>1297</v>
      </c>
      <c r="E2" s="716"/>
      <c r="F2" s="76" t="s">
        <v>917</v>
      </c>
    </row>
    <row r="3" spans="1:6" ht="15.75" thickBot="1">
      <c r="A3" s="719"/>
      <c r="B3" s="123"/>
      <c r="C3" s="123"/>
      <c r="D3" s="123"/>
      <c r="E3" s="719"/>
    </row>
    <row r="4" spans="1:6" s="752" customFormat="1" ht="28.5" customHeight="1">
      <c r="A4" s="729"/>
      <c r="B4" s="751"/>
      <c r="C4" s="754" t="s">
        <v>1337</v>
      </c>
      <c r="D4" s="755" t="s">
        <v>1338</v>
      </c>
      <c r="E4" s="729"/>
      <c r="F4" s="529"/>
    </row>
    <row r="5" spans="1:6" s="752" customFormat="1" ht="24.95" customHeight="1">
      <c r="A5" s="729"/>
      <c r="B5" s="756" t="s">
        <v>1339</v>
      </c>
      <c r="C5" s="757"/>
      <c r="D5" s="758"/>
      <c r="E5" s="729"/>
      <c r="F5" s="155"/>
    </row>
    <row r="6" spans="1:6" s="752" customFormat="1" ht="24.95" customHeight="1">
      <c r="A6" s="729"/>
      <c r="B6" s="759" t="s">
        <v>1340</v>
      </c>
      <c r="C6" s="760" t="s">
        <v>1941</v>
      </c>
      <c r="D6" s="761">
        <v>-7980.1796310553973</v>
      </c>
      <c r="E6" s="729"/>
      <c r="F6" s="753"/>
    </row>
    <row r="7" spans="1:6" s="752" customFormat="1" ht="24.95" customHeight="1">
      <c r="A7" s="729"/>
      <c r="B7" s="759" t="s">
        <v>1341</v>
      </c>
      <c r="C7" s="760" t="s">
        <v>1942</v>
      </c>
      <c r="D7" s="761">
        <v>-1554.2111548176872</v>
      </c>
      <c r="E7" s="729"/>
      <c r="F7" s="753"/>
    </row>
    <row r="8" spans="1:6" s="752" customFormat="1" ht="24.95" customHeight="1">
      <c r="A8" s="729"/>
      <c r="B8" s="759" t="s">
        <v>1342</v>
      </c>
      <c r="C8" s="760" t="s">
        <v>1943</v>
      </c>
      <c r="D8" s="761">
        <v>-9366.741442460936</v>
      </c>
      <c r="E8" s="729"/>
      <c r="F8" s="753"/>
    </row>
    <row r="9" spans="1:6" s="752" customFormat="1" ht="24.95" customHeight="1">
      <c r="A9" s="729"/>
      <c r="B9" s="759"/>
      <c r="C9" s="760" t="s">
        <v>1944</v>
      </c>
      <c r="D9" s="761">
        <v>-6555.2213476735778</v>
      </c>
      <c r="E9" s="729"/>
      <c r="F9" s="753"/>
    </row>
    <row r="10" spans="1:6" s="752" customFormat="1" ht="24.95" customHeight="1">
      <c r="A10" s="729"/>
      <c r="B10" s="759" t="s">
        <v>1343</v>
      </c>
      <c r="C10" s="1010" t="s">
        <v>1945</v>
      </c>
      <c r="D10" s="761">
        <v>-679.91793010583319</v>
      </c>
      <c r="E10" s="729"/>
      <c r="F10" s="753"/>
    </row>
    <row r="11" spans="1:6" s="752" customFormat="1" ht="24.95" customHeight="1">
      <c r="A11" s="729"/>
      <c r="B11" s="759" t="s">
        <v>1344</v>
      </c>
      <c r="C11" s="760" t="s">
        <v>1946</v>
      </c>
      <c r="D11" s="761">
        <v>-1679.4334637759871</v>
      </c>
      <c r="E11" s="729"/>
      <c r="F11" s="753"/>
    </row>
    <row r="12" spans="1:6" s="752" customFormat="1" ht="24.95" customHeight="1">
      <c r="A12" s="729"/>
      <c r="B12" s="1011" t="s">
        <v>1690</v>
      </c>
      <c r="C12" s="1012" t="s">
        <v>1947</v>
      </c>
      <c r="D12" s="1013">
        <v>-492.92198786527524</v>
      </c>
      <c r="E12" s="729"/>
      <c r="F12" s="753"/>
    </row>
    <row r="13" spans="1:6" s="752" customFormat="1" ht="24.95" customHeight="1">
      <c r="A13" s="729"/>
      <c r="B13" s="1014" t="s">
        <v>1345</v>
      </c>
      <c r="C13" s="1016"/>
      <c r="D13" s="1017"/>
      <c r="E13" s="729"/>
      <c r="F13" s="753"/>
    </row>
    <row r="14" spans="1:6" s="752" customFormat="1" ht="24.95" customHeight="1">
      <c r="A14" s="720"/>
      <c r="B14" s="1015" t="s">
        <v>1346</v>
      </c>
      <c r="C14" s="1018" t="s">
        <v>1950</v>
      </c>
      <c r="D14" s="1019">
        <v>-79.38571295987694</v>
      </c>
      <c r="E14" s="729"/>
      <c r="F14" s="753"/>
    </row>
    <row r="15" spans="1:6" s="752" customFormat="1" ht="24.95" customHeight="1">
      <c r="A15" s="720"/>
      <c r="B15" s="1725" t="s">
        <v>1691</v>
      </c>
      <c r="C15" s="1018" t="s">
        <v>1963</v>
      </c>
      <c r="D15" s="1019">
        <v>-1390.7919876533172</v>
      </c>
      <c r="E15" s="729"/>
      <c r="F15" s="753"/>
    </row>
    <row r="16" spans="1:6" s="752" customFormat="1" ht="24.95" customHeight="1">
      <c r="A16" s="720"/>
      <c r="B16" s="1725"/>
      <c r="C16" s="1018" t="s">
        <v>1964</v>
      </c>
      <c r="D16" s="1019">
        <v>-742.96747971802017</v>
      </c>
      <c r="E16" s="729"/>
      <c r="F16" s="753"/>
    </row>
    <row r="17" spans="1:6" s="752" customFormat="1" ht="24.95" customHeight="1">
      <c r="A17" s="720"/>
      <c r="B17" s="1725" t="s">
        <v>1692</v>
      </c>
      <c r="C17" s="1018" t="s">
        <v>1948</v>
      </c>
      <c r="D17" s="1019">
        <v>-937.44793806569623</v>
      </c>
      <c r="E17" s="729"/>
      <c r="F17" s="753"/>
    </row>
    <row r="18" spans="1:6" s="752" customFormat="1" ht="24.95" customHeight="1" thickBot="1">
      <c r="A18" s="720"/>
      <c r="B18" s="1726"/>
      <c r="C18" s="1020" t="s">
        <v>1949</v>
      </c>
      <c r="D18" s="1021">
        <v>-1532.9434033308171</v>
      </c>
      <c r="E18" s="729"/>
      <c r="F18" s="753"/>
    </row>
    <row r="19" spans="1:6">
      <c r="A19" s="86"/>
      <c r="E19" s="86"/>
    </row>
    <row r="20" spans="1:6" ht="24.95" customHeight="1">
      <c r="A20" s="86"/>
      <c r="B20" s="1724" t="s">
        <v>1952</v>
      </c>
      <c r="C20" s="1724"/>
      <c r="D20" s="1724"/>
      <c r="E20" s="86"/>
    </row>
    <row r="21" spans="1:6" ht="24.95" customHeight="1">
      <c r="A21" s="86"/>
      <c r="B21" s="1724" t="s">
        <v>1951</v>
      </c>
      <c r="C21" s="1724"/>
      <c r="D21" s="1724"/>
      <c r="E21" s="86"/>
    </row>
    <row r="22" spans="1:6">
      <c r="A22" s="86"/>
      <c r="E22" s="86"/>
    </row>
    <row r="23" spans="1:6">
      <c r="A23" s="87"/>
      <c r="E23" s="87"/>
    </row>
    <row r="24" spans="1:6">
      <c r="A24" s="87"/>
      <c r="E24" s="87"/>
    </row>
    <row r="25" spans="1:6">
      <c r="A25" s="59"/>
      <c r="E25" s="59"/>
    </row>
    <row r="26" spans="1:6">
      <c r="A26" s="59"/>
      <c r="E26" s="59"/>
    </row>
    <row r="27" spans="1:6">
      <c r="A27" s="59"/>
      <c r="E27" s="59"/>
    </row>
    <row r="28" spans="1:6">
      <c r="A28" s="59"/>
      <c r="E28" s="59"/>
    </row>
    <row r="29" spans="1:6">
      <c r="A29" s="59"/>
      <c r="E29" s="59"/>
    </row>
    <row r="30" spans="1:6">
      <c r="A30" s="59"/>
      <c r="E30" s="59"/>
    </row>
    <row r="31" spans="1:6">
      <c r="A31" s="59"/>
      <c r="E31" s="59"/>
    </row>
    <row r="32" spans="1:6">
      <c r="A32" s="59"/>
      <c r="E32" s="59"/>
    </row>
    <row r="33" spans="1:5">
      <c r="A33" s="59"/>
      <c r="E33" s="59"/>
    </row>
    <row r="34" spans="1:5">
      <c r="A34" s="59"/>
      <c r="E34" s="59"/>
    </row>
    <row r="35" spans="1:5">
      <c r="A35" s="59"/>
      <c r="E35" s="59"/>
    </row>
    <row r="36" spans="1:5">
      <c r="A36" s="59"/>
      <c r="E36" s="59"/>
    </row>
    <row r="37" spans="1:5">
      <c r="A37" s="59"/>
      <c r="E37" s="59"/>
    </row>
    <row r="38" spans="1:5">
      <c r="A38" s="59"/>
      <c r="E38" s="59"/>
    </row>
    <row r="39" spans="1:5">
      <c r="A39" s="59"/>
      <c r="E39" s="59"/>
    </row>
    <row r="40" spans="1:5">
      <c r="A40" s="59"/>
      <c r="E40" s="59"/>
    </row>
    <row r="41" spans="1:5">
      <c r="A41" s="59"/>
      <c r="E41" s="59"/>
    </row>
    <row r="42" spans="1:5">
      <c r="A42" s="59"/>
      <c r="E42" s="59"/>
    </row>
    <row r="43" spans="1:5">
      <c r="A43" s="59"/>
      <c r="E43" s="59"/>
    </row>
    <row r="44" spans="1:5">
      <c r="A44" s="59"/>
      <c r="E44" s="59"/>
    </row>
    <row r="45" spans="1:5">
      <c r="A45" s="59"/>
      <c r="E45" s="59"/>
    </row>
    <row r="46" spans="1:5">
      <c r="A46" s="59"/>
      <c r="E46" s="59"/>
    </row>
    <row r="47" spans="1:5">
      <c r="A47" s="59"/>
      <c r="E47" s="59"/>
    </row>
    <row r="48" spans="1:5">
      <c r="A48" s="59"/>
      <c r="E48" s="59"/>
    </row>
    <row r="49" spans="1:5">
      <c r="A49" s="59"/>
      <c r="E49" s="59"/>
    </row>
    <row r="50" spans="1:5">
      <c r="A50" s="59"/>
      <c r="E50" s="59"/>
    </row>
    <row r="51" spans="1:5">
      <c r="A51" s="59"/>
      <c r="E51" s="59"/>
    </row>
  </sheetData>
  <mergeCells count="4">
    <mergeCell ref="B20:D20"/>
    <mergeCell ref="B21:D21"/>
    <mergeCell ref="B15:B16"/>
    <mergeCell ref="B17:B18"/>
  </mergeCells>
  <hyperlinks>
    <hyperlink ref="F2" location="Índice!A1" display="Voltar ao Índice" xr:uid="{5724E371-F187-4CBE-84E8-201B80A6B76F}"/>
  </hyperlinks>
  <pageMargins left="0.7" right="0.7" top="0.75" bottom="0.75" header="0.3" footer="0.3"/>
  <pageSetup paperSize="9" orientation="portrait" r:id="rId1"/>
  <ignoredErrors>
    <ignoredError sqref="C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92063-8141-4E34-9630-4C6339EBBBF9}">
  <dimension ref="A1:F49"/>
  <sheetViews>
    <sheetView showGridLines="0" zoomScale="90" zoomScaleNormal="90" zoomScalePageLayoutView="80" workbookViewId="0">
      <selection activeCell="J2" sqref="J2"/>
    </sheetView>
  </sheetViews>
  <sheetFormatPr defaultColWidth="8.7109375" defaultRowHeight="14.25"/>
  <cols>
    <col min="1" max="1" width="4.7109375" style="5" customWidth="1"/>
    <col min="2" max="2" width="6.28515625" style="5" customWidth="1"/>
    <col min="3" max="3" width="74.28515625" style="5" customWidth="1"/>
    <col min="4" max="4" width="19.28515625" style="5" customWidth="1"/>
    <col min="5" max="5" width="4.7109375" style="5" customWidth="1"/>
    <col min="6" max="6" width="12.7109375" style="5" bestFit="1" customWidth="1"/>
    <col min="7" max="16384" width="8.7109375" style="5"/>
  </cols>
  <sheetData>
    <row r="1" spans="1:6" ht="38.25" customHeight="1">
      <c r="B1" s="1522" t="s">
        <v>1358</v>
      </c>
      <c r="C1" s="1522"/>
      <c r="D1" s="1522"/>
      <c r="F1" s="76" t="s">
        <v>917</v>
      </c>
    </row>
    <row r="2" spans="1:6" ht="15" thickBot="1"/>
    <row r="3" spans="1:6" s="499" customFormat="1" ht="21.75" customHeight="1">
      <c r="C3" s="527" t="s">
        <v>21</v>
      </c>
      <c r="D3" s="531" t="s">
        <v>4</v>
      </c>
    </row>
    <row r="4" spans="1:6" s="499" customFormat="1" ht="21" customHeight="1">
      <c r="A4" s="69"/>
      <c r="C4" s="528"/>
      <c r="D4" s="528" t="s">
        <v>1172</v>
      </c>
      <c r="E4" s="69"/>
    </row>
    <row r="5" spans="1:6" s="499" customFormat="1" ht="30.6" customHeight="1">
      <c r="A5" s="522"/>
      <c r="B5" s="532">
        <v>1</v>
      </c>
      <c r="C5" s="533" t="s">
        <v>1359</v>
      </c>
      <c r="D5" s="532"/>
      <c r="E5" s="522"/>
    </row>
    <row r="6" spans="1:6" s="499" customFormat="1" ht="30.6" customHeight="1">
      <c r="A6" s="530"/>
      <c r="B6" s="534">
        <v>2</v>
      </c>
      <c r="C6" s="535" t="s">
        <v>1360</v>
      </c>
      <c r="D6" s="534"/>
      <c r="E6" s="530"/>
    </row>
    <row r="7" spans="1:6" s="499" customFormat="1">
      <c r="A7" s="530"/>
      <c r="E7" s="530"/>
    </row>
    <row r="8" spans="1:6" s="499" customFormat="1">
      <c r="A8" s="530"/>
      <c r="E8" s="530"/>
    </row>
    <row r="9" spans="1:6">
      <c r="A9" s="174"/>
      <c r="E9" s="433"/>
    </row>
    <row r="10" spans="1:6">
      <c r="A10" s="196"/>
      <c r="E10" s="196"/>
    </row>
    <row r="11" spans="1:6">
      <c r="A11" s="174"/>
      <c r="E11" s="433"/>
    </row>
    <row r="12" spans="1:6">
      <c r="A12" s="196"/>
      <c r="E12" s="196"/>
    </row>
    <row r="13" spans="1:6">
      <c r="A13" s="196"/>
      <c r="E13" s="196"/>
    </row>
    <row r="14" spans="1:6">
      <c r="A14" s="196"/>
      <c r="E14" s="196"/>
    </row>
    <row r="15" spans="1:6">
      <c r="A15" s="174"/>
      <c r="E15" s="433"/>
    </row>
    <row r="16" spans="1:6">
      <c r="A16" s="196"/>
      <c r="E16" s="196"/>
    </row>
    <row r="17" spans="1:5">
      <c r="A17" s="196"/>
      <c r="E17" s="196"/>
    </row>
    <row r="18" spans="1:5">
      <c r="A18" s="196"/>
      <c r="E18" s="196"/>
    </row>
    <row r="19" spans="1:5">
      <c r="A19" s="196"/>
      <c r="E19" s="196"/>
    </row>
    <row r="20" spans="1:5">
      <c r="A20" s="174"/>
      <c r="E20" s="433"/>
    </row>
    <row r="21" spans="1:5">
      <c r="A21" s="196"/>
      <c r="E21" s="196"/>
    </row>
    <row r="22" spans="1:5">
      <c r="A22" s="196"/>
      <c r="E22" s="196"/>
    </row>
    <row r="23" spans="1:5">
      <c r="A23" s="196"/>
      <c r="E23" s="196"/>
    </row>
    <row r="24" spans="1:5">
      <c r="A24" s="196"/>
      <c r="E24" s="196"/>
    </row>
    <row r="25" spans="1:5">
      <c r="A25" s="196"/>
      <c r="E25" s="196"/>
    </row>
    <row r="26" spans="1:5">
      <c r="A26" s="196"/>
      <c r="E26" s="196"/>
    </row>
    <row r="27" spans="1:5">
      <c r="A27" s="196"/>
      <c r="E27" s="196"/>
    </row>
    <row r="28" spans="1:5">
      <c r="A28" s="196"/>
      <c r="E28" s="196"/>
    </row>
    <row r="29" spans="1:5">
      <c r="A29" s="196"/>
      <c r="E29" s="196"/>
    </row>
    <row r="30" spans="1:5">
      <c r="A30" s="174"/>
      <c r="E30" s="433"/>
    </row>
    <row r="31" spans="1:5">
      <c r="A31" s="196"/>
      <c r="E31" s="196"/>
    </row>
    <row r="32" spans="1:5">
      <c r="A32" s="196"/>
      <c r="E32" s="196"/>
    </row>
    <row r="33" spans="1:5">
      <c r="A33" s="174"/>
      <c r="E33" s="433"/>
    </row>
    <row r="34" spans="1:5">
      <c r="A34" s="91"/>
      <c r="E34" s="91"/>
    </row>
    <row r="35" spans="1:5">
      <c r="A35" s="91"/>
      <c r="E35" s="91"/>
    </row>
    <row r="36" spans="1:5">
      <c r="A36" s="91"/>
      <c r="E36" s="91"/>
    </row>
    <row r="37" spans="1:5">
      <c r="A37" s="91"/>
      <c r="E37" s="91"/>
    </row>
    <row r="38" spans="1:5">
      <c r="A38" s="91"/>
      <c r="E38" s="91"/>
    </row>
    <row r="39" spans="1:5">
      <c r="A39" s="91"/>
      <c r="E39" s="91"/>
    </row>
    <row r="40" spans="1:5">
      <c r="A40" s="174"/>
      <c r="E40" s="433"/>
    </row>
    <row r="41" spans="1:5">
      <c r="A41" s="196"/>
      <c r="E41" s="196"/>
    </row>
    <row r="42" spans="1:5">
      <c r="A42" s="196"/>
      <c r="E42" s="196"/>
    </row>
    <row r="43" spans="1:5">
      <c r="A43" s="196"/>
      <c r="E43" s="196"/>
    </row>
    <row r="44" spans="1:5">
      <c r="A44" s="196"/>
      <c r="E44" s="196"/>
    </row>
    <row r="45" spans="1:5">
      <c r="A45" s="196"/>
      <c r="E45" s="196"/>
    </row>
    <row r="46" spans="1:5">
      <c r="A46" s="174"/>
      <c r="E46" s="433"/>
    </row>
    <row r="47" spans="1:5">
      <c r="A47" s="196"/>
      <c r="E47" s="196"/>
    </row>
    <row r="48" spans="1:5">
      <c r="A48" s="196"/>
      <c r="E48" s="196"/>
    </row>
    <row r="49" spans="1:5">
      <c r="A49" s="196"/>
      <c r="E49" s="196"/>
    </row>
  </sheetData>
  <mergeCells count="1">
    <mergeCell ref="B1:D1"/>
  </mergeCells>
  <hyperlinks>
    <hyperlink ref="F1" location="Índice!A1" display="Voltar ao Índice" xr:uid="{5EC32636-45E2-4960-8E39-0ADDAC4320B9}"/>
  </hyperlinks>
  <pageMargins left="0.70866141732283472" right="0.70866141732283472" top="0.74803149606299213" bottom="0.74803149606299213" header="0.31496062992125984" footer="0.31496062992125984"/>
  <pageSetup paperSize="9" orientation="landscape" r:id="rId1"/>
  <headerFooter>
    <oddHeader>&amp;CPT
Anexo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F1F09-1FA9-4375-9386-20B20FD43779}">
  <sheetPr>
    <pageSetUpPr fitToPage="1"/>
  </sheetPr>
  <dimension ref="A1:M66"/>
  <sheetViews>
    <sheetView showGridLines="0" showZeros="0" zoomScale="90" zoomScaleNormal="90" workbookViewId="0">
      <selection activeCell="G1" sqref="G1"/>
    </sheetView>
  </sheetViews>
  <sheetFormatPr defaultColWidth="9.140625" defaultRowHeight="15" customHeight="1"/>
  <cols>
    <col min="1" max="1" width="4.5703125" style="56" customWidth="1"/>
    <col min="2" max="2" width="29.85546875" style="47" customWidth="1"/>
    <col min="3" max="3" width="23.85546875" style="47" customWidth="1"/>
    <col min="4" max="4" width="22.140625" style="47" customWidth="1"/>
    <col min="5" max="5" width="24.5703125" style="47" customWidth="1"/>
    <col min="6" max="6" width="4.5703125" style="56" customWidth="1"/>
    <col min="7" max="7" width="14.28515625" style="47" bestFit="1" customWidth="1"/>
    <col min="8" max="16384" width="9.140625" style="47"/>
  </cols>
  <sheetData>
    <row r="1" spans="1:13" ht="14.25" customHeight="1">
      <c r="B1" s="1727" t="s">
        <v>1347</v>
      </c>
      <c r="C1" s="1727"/>
      <c r="D1" s="1727"/>
      <c r="E1" s="1727"/>
      <c r="G1" s="76" t="s">
        <v>917</v>
      </c>
    </row>
    <row r="2" spans="1:13" s="124" customFormat="1" ht="28.5" customHeight="1">
      <c r="A2" s="716"/>
      <c r="B2" s="117" t="s">
        <v>1297</v>
      </c>
      <c r="C2" s="117"/>
      <c r="D2" s="117"/>
      <c r="E2" s="117"/>
      <c r="F2" s="716"/>
      <c r="G2" s="47"/>
      <c r="J2" s="1729"/>
      <c r="K2" s="1729"/>
      <c r="L2" s="1729"/>
      <c r="M2" s="1729"/>
    </row>
    <row r="3" spans="1:13" s="124" customFormat="1" ht="15" customHeight="1" thickBot="1">
      <c r="A3" s="729"/>
      <c r="B3" s="1730"/>
      <c r="C3" s="1730"/>
      <c r="D3" s="126"/>
      <c r="E3" s="127"/>
      <c r="F3" s="729"/>
      <c r="G3" s="47"/>
      <c r="J3" s="1729"/>
      <c r="K3" s="1729"/>
      <c r="L3" s="1729"/>
      <c r="M3" s="1729"/>
    </row>
    <row r="4" spans="1:13" s="124" customFormat="1" ht="20.100000000000001" customHeight="1">
      <c r="A4" s="729"/>
      <c r="B4" s="736"/>
      <c r="C4" s="736"/>
      <c r="D4" s="762" t="s">
        <v>1969</v>
      </c>
      <c r="E4" s="762" t="s">
        <v>1972</v>
      </c>
      <c r="F4" s="729"/>
      <c r="G4" s="47"/>
      <c r="J4" s="1729"/>
      <c r="K4" s="1729"/>
      <c r="L4" s="1729"/>
      <c r="M4" s="1729"/>
    </row>
    <row r="5" spans="1:13" s="124" customFormat="1" ht="20.100000000000001" customHeight="1">
      <c r="A5" s="729"/>
      <c r="B5" s="1731" t="s">
        <v>1348</v>
      </c>
      <c r="C5" s="763" t="s">
        <v>1349</v>
      </c>
      <c r="D5" s="963">
        <v>329745.48010297201</v>
      </c>
      <c r="E5" s="963">
        <v>175099.30509422303</v>
      </c>
      <c r="F5" s="729"/>
      <c r="G5" s="47"/>
      <c r="J5" s="1729"/>
      <c r="K5" s="1729"/>
      <c r="L5" s="1729"/>
      <c r="M5" s="1729"/>
    </row>
    <row r="6" spans="1:13" s="124" customFormat="1" ht="20.100000000000001" customHeight="1">
      <c r="A6" s="729"/>
      <c r="B6" s="1732"/>
      <c r="C6" s="764" t="s">
        <v>1350</v>
      </c>
      <c r="D6" s="964">
        <v>-183103.27294696507</v>
      </c>
      <c r="E6" s="964">
        <v>-27147.183571412956</v>
      </c>
      <c r="F6" s="729"/>
      <c r="G6" s="47"/>
      <c r="J6" s="1729"/>
      <c r="K6" s="1729"/>
      <c r="L6" s="1729"/>
      <c r="M6" s="1729"/>
    </row>
    <row r="7" spans="1:13" s="124" customFormat="1" ht="20.100000000000001" customHeight="1">
      <c r="A7" s="729"/>
      <c r="B7" s="1733" t="s">
        <v>1502</v>
      </c>
      <c r="C7" s="764" t="s">
        <v>1349</v>
      </c>
      <c r="D7" s="965">
        <v>4.9697869255817109E-2</v>
      </c>
      <c r="E7" s="967">
        <v>2.5184896459869065E-2</v>
      </c>
      <c r="F7" s="729"/>
      <c r="G7" s="47"/>
    </row>
    <row r="8" spans="1:13" s="124" customFormat="1" ht="20.100000000000001" customHeight="1" thickBot="1">
      <c r="A8" s="729"/>
      <c r="B8" s="1734"/>
      <c r="C8" s="765" t="s">
        <v>1350</v>
      </c>
      <c r="D8" s="966">
        <v>-2.7596564830513492E-2</v>
      </c>
      <c r="E8" s="968">
        <v>-3.9046357554371053E-3</v>
      </c>
      <c r="F8" s="729"/>
      <c r="G8" s="47"/>
    </row>
    <row r="9" spans="1:13" s="124" customFormat="1" ht="20.100000000000001" customHeight="1">
      <c r="A9" s="729"/>
      <c r="B9" s="1728" t="s">
        <v>1693</v>
      </c>
      <c r="C9" s="1728"/>
      <c r="D9" s="1728"/>
      <c r="E9" s="1728"/>
      <c r="F9" s="729"/>
      <c r="G9" s="47"/>
    </row>
    <row r="10" spans="1:13" s="124" customFormat="1" ht="15" customHeight="1">
      <c r="A10" s="729"/>
      <c r="B10" s="119"/>
      <c r="C10" s="119"/>
      <c r="D10" s="119"/>
      <c r="E10" s="119"/>
      <c r="F10" s="729"/>
      <c r="G10" s="47"/>
    </row>
    <row r="11" spans="1:13" s="124" customFormat="1" ht="15" customHeight="1">
      <c r="A11" s="729"/>
      <c r="D11" s="128"/>
      <c r="E11" s="128"/>
      <c r="F11" s="729"/>
    </row>
    <row r="12" spans="1:13" ht="15" customHeight="1">
      <c r="A12" s="729"/>
      <c r="F12" s="729"/>
    </row>
    <row r="13" spans="1:13" ht="15" customHeight="1">
      <c r="A13" s="720"/>
      <c r="F13" s="720"/>
    </row>
    <row r="14" spans="1:13" ht="15" customHeight="1">
      <c r="A14" s="720"/>
      <c r="F14" s="720"/>
    </row>
    <row r="15" spans="1:13" ht="15" customHeight="1">
      <c r="A15" s="720"/>
      <c r="F15" s="720"/>
    </row>
    <row r="16" spans="1:13" ht="15" customHeight="1">
      <c r="A16" s="720"/>
      <c r="F16" s="720"/>
    </row>
    <row r="17" spans="1:6" ht="15" customHeight="1">
      <c r="A17" s="720"/>
      <c r="F17" s="720"/>
    </row>
    <row r="18" spans="1:6" ht="15" customHeight="1">
      <c r="A18" s="720"/>
      <c r="F18" s="720"/>
    </row>
    <row r="19" spans="1:6" ht="15" customHeight="1">
      <c r="A19" s="720"/>
      <c r="F19" s="720"/>
    </row>
    <row r="20" spans="1:6" ht="15" customHeight="1">
      <c r="A20" s="720"/>
      <c r="F20" s="720"/>
    </row>
    <row r="21" spans="1:6" ht="15" customHeight="1">
      <c r="A21" s="720"/>
      <c r="F21" s="720"/>
    </row>
    <row r="22" spans="1:6" ht="15" customHeight="1">
      <c r="A22" s="720"/>
      <c r="F22" s="720"/>
    </row>
    <row r="23" spans="1:6" ht="15" customHeight="1">
      <c r="A23" s="86"/>
      <c r="F23" s="86"/>
    </row>
    <row r="24" spans="1:6" ht="15" customHeight="1">
      <c r="A24" s="86"/>
      <c r="F24" s="86"/>
    </row>
    <row r="25" spans="1:6" ht="15" customHeight="1">
      <c r="A25" s="86"/>
      <c r="F25" s="86"/>
    </row>
    <row r="26" spans="1:6" ht="15" customHeight="1">
      <c r="A26" s="86"/>
      <c r="F26" s="86"/>
    </row>
    <row r="27" spans="1:6" ht="15" customHeight="1">
      <c r="A27" s="86"/>
      <c r="F27" s="86"/>
    </row>
    <row r="28" spans="1:6" ht="15" customHeight="1">
      <c r="A28" s="86"/>
      <c r="F28" s="86"/>
    </row>
    <row r="29" spans="1:6" ht="15" customHeight="1">
      <c r="A29" s="86"/>
      <c r="F29" s="86"/>
    </row>
    <row r="30" spans="1:6" ht="15" customHeight="1">
      <c r="A30" s="86"/>
      <c r="F30" s="86"/>
    </row>
    <row r="31" spans="1:6" ht="15" customHeight="1">
      <c r="A31" s="86"/>
      <c r="F31" s="86"/>
    </row>
    <row r="32" spans="1:6" ht="15" customHeight="1">
      <c r="A32" s="87"/>
      <c r="F32" s="87"/>
    </row>
    <row r="33" spans="1:6" ht="15" customHeight="1">
      <c r="A33" s="86"/>
      <c r="F33" s="86"/>
    </row>
    <row r="34" spans="1:6" ht="15" customHeight="1">
      <c r="A34" s="86"/>
      <c r="F34" s="86"/>
    </row>
    <row r="35" spans="1:6" ht="15" customHeight="1">
      <c r="A35" s="86"/>
      <c r="F35" s="86"/>
    </row>
    <row r="36" spans="1:6" ht="15" customHeight="1">
      <c r="A36" s="86"/>
      <c r="F36" s="86"/>
    </row>
    <row r="37" spans="1:6" ht="15" customHeight="1">
      <c r="A37" s="86"/>
      <c r="F37" s="86"/>
    </row>
    <row r="38" spans="1:6" ht="15" customHeight="1">
      <c r="A38" s="87"/>
      <c r="F38" s="87"/>
    </row>
    <row r="39" spans="1:6" ht="15" customHeight="1">
      <c r="A39" s="87"/>
      <c r="F39" s="87"/>
    </row>
    <row r="40" spans="1:6" ht="15" customHeight="1">
      <c r="A40" s="59"/>
      <c r="F40" s="59"/>
    </row>
    <row r="41" spans="1:6" ht="15" customHeight="1">
      <c r="A41" s="59"/>
      <c r="F41" s="59"/>
    </row>
    <row r="42" spans="1:6" ht="15" customHeight="1">
      <c r="A42" s="59"/>
      <c r="F42" s="59"/>
    </row>
    <row r="43" spans="1:6" ht="15" customHeight="1">
      <c r="A43" s="59"/>
      <c r="F43" s="59"/>
    </row>
    <row r="44" spans="1:6" ht="15" customHeight="1">
      <c r="A44" s="59"/>
      <c r="F44" s="59"/>
    </row>
    <row r="45" spans="1:6" ht="15" customHeight="1">
      <c r="A45" s="59"/>
      <c r="F45" s="59"/>
    </row>
    <row r="46" spans="1:6" ht="15" customHeight="1">
      <c r="A46" s="59"/>
      <c r="F46" s="59"/>
    </row>
    <row r="47" spans="1:6" ht="15" customHeight="1">
      <c r="A47" s="59"/>
      <c r="F47" s="59"/>
    </row>
    <row r="48" spans="1:6" ht="15" customHeight="1">
      <c r="A48" s="59"/>
      <c r="F48" s="59"/>
    </row>
    <row r="49" spans="1:6" ht="15" customHeight="1">
      <c r="A49" s="59"/>
      <c r="F49" s="59"/>
    </row>
    <row r="50" spans="1:6" ht="15" customHeight="1">
      <c r="A50" s="59"/>
      <c r="F50" s="59"/>
    </row>
    <row r="51" spans="1:6" ht="15" customHeight="1">
      <c r="A51" s="59"/>
      <c r="F51" s="59"/>
    </row>
    <row r="52" spans="1:6" ht="15" customHeight="1">
      <c r="A52" s="59"/>
      <c r="F52" s="59"/>
    </row>
    <row r="53" spans="1:6" ht="15" customHeight="1">
      <c r="A53" s="59"/>
      <c r="F53" s="59"/>
    </row>
    <row r="54" spans="1:6" ht="15" customHeight="1">
      <c r="A54" s="59"/>
      <c r="F54" s="59"/>
    </row>
    <row r="55" spans="1:6" ht="15" customHeight="1">
      <c r="A55" s="59"/>
      <c r="F55" s="59"/>
    </row>
    <row r="56" spans="1:6" ht="15" customHeight="1">
      <c r="A56" s="59"/>
      <c r="F56" s="59"/>
    </row>
    <row r="57" spans="1:6" ht="15" customHeight="1">
      <c r="A57" s="59"/>
      <c r="F57" s="59"/>
    </row>
    <row r="58" spans="1:6" ht="15" customHeight="1">
      <c r="A58" s="59"/>
      <c r="F58" s="59"/>
    </row>
    <row r="59" spans="1:6" ht="15" customHeight="1">
      <c r="A59" s="59"/>
      <c r="F59" s="59"/>
    </row>
    <row r="60" spans="1:6" ht="15" customHeight="1">
      <c r="A60" s="59"/>
      <c r="F60" s="59"/>
    </row>
    <row r="61" spans="1:6" ht="15" customHeight="1">
      <c r="A61" s="59"/>
      <c r="F61" s="59"/>
    </row>
    <row r="62" spans="1:6" ht="15" customHeight="1">
      <c r="A62" s="59"/>
      <c r="F62" s="59"/>
    </row>
    <row r="63" spans="1:6" ht="15" customHeight="1">
      <c r="A63" s="59"/>
      <c r="F63" s="59"/>
    </row>
    <row r="64" spans="1:6" ht="15" customHeight="1">
      <c r="A64" s="59"/>
      <c r="F64" s="59"/>
    </row>
    <row r="65" spans="1:6" ht="15" customHeight="1">
      <c r="A65" s="59"/>
      <c r="F65" s="59"/>
    </row>
    <row r="66" spans="1:6" ht="15" customHeight="1">
      <c r="A66" s="59"/>
      <c r="F66" s="59"/>
    </row>
  </sheetData>
  <mergeCells count="6">
    <mergeCell ref="B1:E1"/>
    <mergeCell ref="B9:E9"/>
    <mergeCell ref="J2:M6"/>
    <mergeCell ref="B3:C3"/>
    <mergeCell ref="B5:B6"/>
    <mergeCell ref="B7:B8"/>
  </mergeCells>
  <hyperlinks>
    <hyperlink ref="G1" location="Índice!A1" display="Voltar ao Índice" xr:uid="{BDE7DF8E-140E-4263-9F13-8F571759D7B5}"/>
  </hyperlinks>
  <printOptions horizontalCentered="1"/>
  <pageMargins left="0.74803149606299213" right="0.74803149606299213" top="0.98425196850393704" bottom="0.98425196850393704" header="0.51181102362204722" footer="0.51181102362204722"/>
  <pageSetup paperSize="9" scale="52" orientation="portrait" horizontalDpi="1200" verticalDpi="1200" r:id="rId1"/>
  <headerFooter alignWithMargins="0">
    <oddFooter>&amp;C&amp;F&amp;R&amp;D &amp;T</oddFooter>
  </headerFooter>
  <ignoredErrors>
    <ignoredError sqref="B9:E9 B7:C8" numberStoredAsText="1"/>
  </ignoredError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03E94-BBDD-49AD-BF23-EB77DB7499D9}">
  <sheetPr>
    <pageSetUpPr fitToPage="1"/>
  </sheetPr>
  <dimension ref="A1:L66"/>
  <sheetViews>
    <sheetView showGridLines="0" showZeros="0" zoomScale="90" zoomScaleNormal="90" workbookViewId="0">
      <selection activeCell="J2" sqref="J2"/>
    </sheetView>
  </sheetViews>
  <sheetFormatPr defaultColWidth="9.140625" defaultRowHeight="15" customHeight="1"/>
  <cols>
    <col min="1" max="1" width="4.5703125" style="56" customWidth="1"/>
    <col min="2" max="2" width="28.5703125" style="63" customWidth="1"/>
    <col min="3" max="4" width="22.7109375" style="63" customWidth="1"/>
    <col min="5" max="5" width="4.5703125" style="56" customWidth="1"/>
    <col min="6" max="6" width="16" style="63" customWidth="1"/>
    <col min="7" max="16384" width="9.140625" style="63"/>
  </cols>
  <sheetData>
    <row r="1" spans="1:12" s="119" customFormat="1" ht="15" customHeight="1">
      <c r="A1" s="56"/>
      <c r="B1" s="1709" t="s">
        <v>1503</v>
      </c>
      <c r="C1" s="1709"/>
      <c r="D1" s="1709"/>
      <c r="E1" s="56"/>
      <c r="F1" s="76" t="s">
        <v>917</v>
      </c>
      <c r="I1" s="1735"/>
      <c r="J1" s="1735"/>
      <c r="K1" s="1735"/>
      <c r="L1" s="1735"/>
    </row>
    <row r="2" spans="1:12" s="119" customFormat="1" ht="15" customHeight="1">
      <c r="A2" s="716"/>
      <c r="B2" s="117" t="s">
        <v>1297</v>
      </c>
      <c r="C2" s="125"/>
      <c r="D2" s="125"/>
      <c r="E2" s="716"/>
      <c r="F2" s="63"/>
      <c r="I2" s="1735"/>
      <c r="J2" s="1735"/>
      <c r="K2" s="1735"/>
      <c r="L2" s="1735"/>
    </row>
    <row r="3" spans="1:12" s="118" customFormat="1" ht="20.100000000000001" customHeight="1" thickBot="1">
      <c r="A3" s="729"/>
      <c r="B3" s="766"/>
      <c r="C3" s="767"/>
      <c r="D3" s="768"/>
      <c r="E3" s="729"/>
      <c r="F3" s="769"/>
      <c r="I3" s="1735"/>
      <c r="J3" s="1735"/>
      <c r="K3" s="1735"/>
      <c r="L3" s="1735"/>
    </row>
    <row r="4" spans="1:12" s="744" customFormat="1" ht="20.100000000000001" customHeight="1">
      <c r="A4" s="729"/>
      <c r="B4" s="740"/>
      <c r="C4" s="762" t="s">
        <v>1172</v>
      </c>
      <c r="D4" s="762" t="s">
        <v>1173</v>
      </c>
      <c r="E4" s="729"/>
      <c r="F4" s="770"/>
      <c r="I4" s="1735"/>
      <c r="J4" s="1735"/>
      <c r="K4" s="1735"/>
      <c r="L4" s="1735"/>
    </row>
    <row r="5" spans="1:12" s="744" customFormat="1" ht="20.100000000000001" customHeight="1">
      <c r="A5" s="729"/>
      <c r="B5" s="747" t="s">
        <v>1351</v>
      </c>
      <c r="C5" s="1007">
        <v>13394653</v>
      </c>
      <c r="D5" s="1008">
        <v>9783714.9529999997</v>
      </c>
      <c r="E5" s="729"/>
      <c r="F5" s="770"/>
      <c r="I5" s="1735"/>
      <c r="J5" s="1735"/>
      <c r="K5" s="1735"/>
      <c r="L5" s="1735"/>
    </row>
    <row r="6" spans="1:12" s="744" customFormat="1" ht="20.100000000000001" customHeight="1">
      <c r="A6" s="729"/>
      <c r="B6" s="772" t="s">
        <v>1352</v>
      </c>
      <c r="C6" s="1005">
        <v>4840405</v>
      </c>
      <c r="D6" s="1005">
        <v>4591249.2506505037</v>
      </c>
      <c r="E6" s="729"/>
      <c r="F6" s="771"/>
    </row>
    <row r="7" spans="1:12" s="744" customFormat="1" ht="20.100000000000001" customHeight="1" thickBot="1">
      <c r="A7" s="729"/>
      <c r="B7" s="773" t="s">
        <v>627</v>
      </c>
      <c r="C7" s="1006">
        <v>18235058</v>
      </c>
      <c r="D7" s="1006">
        <v>14374964.203650504</v>
      </c>
      <c r="E7" s="729"/>
      <c r="F7" s="771"/>
    </row>
    <row r="8" spans="1:12" s="119" customFormat="1" ht="25.5" customHeight="1">
      <c r="A8" s="729"/>
      <c r="B8" s="1736"/>
      <c r="C8" s="1736"/>
      <c r="D8" s="1736"/>
      <c r="E8" s="729"/>
      <c r="F8" s="63"/>
    </row>
    <row r="9" spans="1:12" s="119" customFormat="1" ht="15" customHeight="1">
      <c r="A9" s="729"/>
      <c r="B9" s="148"/>
      <c r="C9" s="148"/>
      <c r="D9" s="148"/>
      <c r="E9" s="729"/>
      <c r="F9" s="63"/>
    </row>
    <row r="10" spans="1:12" s="119" customFormat="1" ht="15" customHeight="1">
      <c r="A10" s="729"/>
      <c r="B10" s="148"/>
      <c r="C10" s="157"/>
      <c r="D10" s="157"/>
      <c r="E10" s="729"/>
    </row>
    <row r="11" spans="1:12" s="119" customFormat="1" ht="15" customHeight="1">
      <c r="A11" s="729"/>
      <c r="C11" s="132"/>
      <c r="D11" s="132"/>
      <c r="E11" s="729"/>
    </row>
    <row r="12" spans="1:12" ht="15" customHeight="1">
      <c r="A12" s="729"/>
      <c r="E12" s="729"/>
    </row>
    <row r="13" spans="1:12" ht="15" customHeight="1">
      <c r="A13" s="720"/>
      <c r="E13" s="720"/>
    </row>
    <row r="14" spans="1:12" ht="15" customHeight="1">
      <c r="A14" s="720"/>
      <c r="E14" s="720"/>
    </row>
    <row r="15" spans="1:12" ht="15" customHeight="1">
      <c r="A15" s="720"/>
      <c r="E15" s="720"/>
    </row>
    <row r="16" spans="1:12" ht="15" customHeight="1">
      <c r="A16" s="720"/>
      <c r="E16" s="720"/>
    </row>
    <row r="17" spans="1:5" ht="15" customHeight="1">
      <c r="A17" s="720"/>
      <c r="E17" s="720"/>
    </row>
    <row r="18" spans="1:5" ht="15" customHeight="1">
      <c r="A18" s="720"/>
      <c r="E18" s="720"/>
    </row>
    <row r="19" spans="1:5" ht="15" customHeight="1">
      <c r="A19" s="720"/>
      <c r="E19" s="720"/>
    </row>
    <row r="20" spans="1:5" ht="15" customHeight="1">
      <c r="A20" s="720"/>
      <c r="E20" s="720"/>
    </row>
    <row r="21" spans="1:5" ht="15" customHeight="1">
      <c r="A21" s="720"/>
      <c r="E21" s="720"/>
    </row>
    <row r="22" spans="1:5" ht="15" customHeight="1">
      <c r="A22" s="720"/>
      <c r="E22" s="720"/>
    </row>
    <row r="23" spans="1:5" ht="15" customHeight="1">
      <c r="A23" s="86"/>
      <c r="E23" s="86"/>
    </row>
    <row r="24" spans="1:5" ht="15" customHeight="1">
      <c r="A24" s="86"/>
      <c r="E24" s="86"/>
    </row>
    <row r="25" spans="1:5" ht="15" customHeight="1">
      <c r="A25" s="86"/>
      <c r="E25" s="86"/>
    </row>
    <row r="26" spans="1:5" ht="15" customHeight="1">
      <c r="A26" s="86"/>
      <c r="E26" s="86"/>
    </row>
    <row r="27" spans="1:5" ht="15" customHeight="1">
      <c r="A27" s="86"/>
      <c r="E27" s="86"/>
    </row>
    <row r="28" spans="1:5" ht="15" customHeight="1">
      <c r="A28" s="86"/>
      <c r="E28" s="86"/>
    </row>
    <row r="29" spans="1:5" ht="15" customHeight="1">
      <c r="A29" s="86"/>
      <c r="E29" s="86"/>
    </row>
    <row r="30" spans="1:5" ht="15" customHeight="1">
      <c r="A30" s="86"/>
      <c r="E30" s="86"/>
    </row>
    <row r="31" spans="1:5" ht="15" customHeight="1">
      <c r="A31" s="86"/>
      <c r="E31" s="86"/>
    </row>
    <row r="32" spans="1:5" ht="15" customHeight="1">
      <c r="A32" s="87"/>
      <c r="E32" s="87"/>
    </row>
    <row r="33" spans="1:5" ht="15" customHeight="1">
      <c r="A33" s="86"/>
      <c r="E33" s="86"/>
    </row>
    <row r="34" spans="1:5" ht="15" customHeight="1">
      <c r="A34" s="86"/>
      <c r="E34" s="86"/>
    </row>
    <row r="35" spans="1:5" ht="15" customHeight="1">
      <c r="A35" s="86"/>
      <c r="E35" s="86"/>
    </row>
    <row r="36" spans="1:5" ht="15" customHeight="1">
      <c r="A36" s="86"/>
      <c r="E36" s="86"/>
    </row>
    <row r="37" spans="1:5" ht="15" customHeight="1">
      <c r="A37" s="86"/>
      <c r="E37" s="86"/>
    </row>
    <row r="38" spans="1:5" ht="15" customHeight="1">
      <c r="A38" s="87"/>
      <c r="E38" s="87"/>
    </row>
    <row r="39" spans="1:5" ht="15" customHeight="1">
      <c r="A39" s="87"/>
      <c r="E39" s="87"/>
    </row>
    <row r="40" spans="1:5" ht="15" customHeight="1">
      <c r="A40" s="59"/>
      <c r="E40" s="59"/>
    </row>
    <row r="41" spans="1:5" ht="15" customHeight="1">
      <c r="A41" s="59"/>
      <c r="E41" s="59"/>
    </row>
    <row r="42" spans="1:5" ht="15" customHeight="1">
      <c r="A42" s="59"/>
      <c r="E42" s="59"/>
    </row>
    <row r="43" spans="1:5" ht="15" customHeight="1">
      <c r="A43" s="59"/>
      <c r="E43" s="59"/>
    </row>
    <row r="44" spans="1:5" ht="15" customHeight="1">
      <c r="A44" s="59"/>
      <c r="E44" s="59"/>
    </row>
    <row r="45" spans="1:5" ht="15" customHeight="1">
      <c r="A45" s="59"/>
      <c r="E45" s="59"/>
    </row>
    <row r="46" spans="1:5" ht="15" customHeight="1">
      <c r="A46" s="59"/>
      <c r="E46" s="59"/>
    </row>
    <row r="47" spans="1:5" ht="15" customHeight="1">
      <c r="A47" s="59"/>
      <c r="E47" s="59"/>
    </row>
    <row r="48" spans="1:5" ht="15" customHeight="1">
      <c r="A48" s="59"/>
      <c r="E48" s="59"/>
    </row>
    <row r="49" spans="1:5" ht="15" customHeight="1">
      <c r="A49" s="59"/>
      <c r="E49" s="59"/>
    </row>
    <row r="50" spans="1:5" ht="15" customHeight="1">
      <c r="A50" s="59"/>
      <c r="E50" s="59"/>
    </row>
    <row r="51" spans="1:5" ht="15" customHeight="1">
      <c r="A51" s="59"/>
      <c r="E51" s="59"/>
    </row>
    <row r="52" spans="1:5" ht="15" customHeight="1">
      <c r="A52" s="59"/>
      <c r="E52" s="59"/>
    </row>
    <row r="53" spans="1:5" ht="15" customHeight="1">
      <c r="A53" s="59"/>
      <c r="E53" s="59"/>
    </row>
    <row r="54" spans="1:5" ht="15" customHeight="1">
      <c r="A54" s="59"/>
      <c r="E54" s="59"/>
    </row>
    <row r="55" spans="1:5" ht="15" customHeight="1">
      <c r="A55" s="59"/>
      <c r="E55" s="59"/>
    </row>
    <row r="56" spans="1:5" ht="15" customHeight="1">
      <c r="A56" s="59"/>
      <c r="E56" s="59"/>
    </row>
    <row r="57" spans="1:5" ht="15" customHeight="1">
      <c r="A57" s="59"/>
      <c r="E57" s="59"/>
    </row>
    <row r="58" spans="1:5" ht="15" customHeight="1">
      <c r="A58" s="59"/>
      <c r="E58" s="59"/>
    </row>
    <row r="59" spans="1:5" ht="15" customHeight="1">
      <c r="A59" s="59"/>
      <c r="E59" s="59"/>
    </row>
    <row r="60" spans="1:5" ht="15" customHeight="1">
      <c r="A60" s="59"/>
      <c r="E60" s="59"/>
    </row>
    <row r="61" spans="1:5" ht="15" customHeight="1">
      <c r="A61" s="59"/>
      <c r="E61" s="59"/>
    </row>
    <row r="62" spans="1:5" ht="15" customHeight="1">
      <c r="A62" s="59"/>
      <c r="E62" s="59"/>
    </row>
    <row r="63" spans="1:5" ht="15" customHeight="1">
      <c r="A63" s="59"/>
      <c r="E63" s="59"/>
    </row>
    <row r="64" spans="1:5" ht="15" customHeight="1">
      <c r="A64" s="59"/>
      <c r="E64" s="59"/>
    </row>
    <row r="65" spans="1:5" ht="15" customHeight="1">
      <c r="A65" s="59"/>
      <c r="E65" s="59"/>
    </row>
    <row r="66" spans="1:5" ht="15" customHeight="1">
      <c r="A66" s="59"/>
      <c r="E66" s="59"/>
    </row>
  </sheetData>
  <mergeCells count="3">
    <mergeCell ref="B1:D1"/>
    <mergeCell ref="I1:L5"/>
    <mergeCell ref="B8:D8"/>
  </mergeCells>
  <hyperlinks>
    <hyperlink ref="F1" location="Índice!A1" display="Voltar ao Índice" xr:uid="{0AE8132C-A828-4A54-805B-3F6F35FA35C2}"/>
  </hyperlinks>
  <printOptions horizontalCentered="1"/>
  <pageMargins left="0.74803149606299213" right="0.74803149606299213" top="0.98425196850393704" bottom="0.98425196850393704" header="0.51181102362204722" footer="0.51181102362204722"/>
  <pageSetup paperSize="9" scale="53" orientation="portrait" horizontalDpi="1200" verticalDpi="1200" r:id="rId1"/>
  <headerFooter alignWithMargins="0">
    <oddFooter>&amp;C&amp;F&amp;R&amp;D &amp;T</oddFooter>
  </headerFooter>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1F5EE-8056-4278-A0EC-3373E6D0F4E8}">
  <sheetPr>
    <pageSetUpPr fitToPage="1"/>
  </sheetPr>
  <dimension ref="A1:L66"/>
  <sheetViews>
    <sheetView showGridLines="0" showZeros="0" zoomScale="90" zoomScaleNormal="90" workbookViewId="0">
      <selection activeCell="J2" sqref="J2"/>
    </sheetView>
  </sheetViews>
  <sheetFormatPr defaultColWidth="9.140625" defaultRowHeight="15" customHeight="1"/>
  <cols>
    <col min="1" max="1" width="4.5703125" style="56" customWidth="1"/>
    <col min="2" max="2" width="46.140625" style="63" customWidth="1"/>
    <col min="3" max="4" width="22" style="63" customWidth="1"/>
    <col min="5" max="5" width="4.5703125" style="56" customWidth="1"/>
    <col min="6" max="6" width="20.28515625" style="63" customWidth="1"/>
    <col min="7" max="16384" width="9.140625" style="63"/>
  </cols>
  <sheetData>
    <row r="1" spans="1:12" s="119" customFormat="1" ht="15" customHeight="1">
      <c r="A1" s="56"/>
      <c r="B1" s="1709" t="s">
        <v>1353</v>
      </c>
      <c r="C1" s="1709"/>
      <c r="D1" s="114"/>
      <c r="E1" s="56"/>
      <c r="F1" s="76" t="s">
        <v>917</v>
      </c>
      <c r="I1" s="1735"/>
      <c r="J1" s="1735"/>
      <c r="K1" s="1735"/>
      <c r="L1" s="1735"/>
    </row>
    <row r="2" spans="1:12" s="119" customFormat="1" ht="15" customHeight="1">
      <c r="A2" s="716"/>
      <c r="B2" s="149" t="s">
        <v>1297</v>
      </c>
      <c r="C2" s="114"/>
      <c r="D2" s="114"/>
      <c r="E2" s="716"/>
      <c r="F2" s="63"/>
      <c r="I2" s="1735"/>
      <c r="J2" s="1735"/>
      <c r="K2" s="1735"/>
      <c r="L2" s="1735"/>
    </row>
    <row r="3" spans="1:12" s="119" customFormat="1" ht="15" customHeight="1" thickBot="1">
      <c r="A3" s="729"/>
      <c r="B3" s="129"/>
      <c r="C3" s="130"/>
      <c r="D3" s="131"/>
      <c r="E3" s="729"/>
      <c r="F3" s="63"/>
      <c r="I3" s="1735"/>
      <c r="J3" s="1735"/>
      <c r="K3" s="1735"/>
      <c r="L3" s="1735"/>
    </row>
    <row r="4" spans="1:12" s="744" customFormat="1" ht="20.100000000000001" customHeight="1">
      <c r="A4" s="729"/>
      <c r="B4" s="740"/>
      <c r="C4" s="762" t="s">
        <v>1172</v>
      </c>
      <c r="D4" s="762" t="s">
        <v>1173</v>
      </c>
      <c r="E4" s="729"/>
      <c r="F4" s="770"/>
      <c r="I4" s="1735"/>
      <c r="J4" s="1735"/>
      <c r="K4" s="1735"/>
      <c r="L4" s="1735"/>
    </row>
    <row r="5" spans="1:12" s="744" customFormat="1" ht="20.100000000000001" customHeight="1">
      <c r="A5" s="729"/>
      <c r="B5" s="775" t="s">
        <v>1694</v>
      </c>
      <c r="C5" s="1002"/>
      <c r="D5" s="1002"/>
      <c r="E5" s="729"/>
      <c r="F5" s="771"/>
      <c r="I5" s="1735"/>
      <c r="J5" s="1735"/>
      <c r="K5" s="1735"/>
      <c r="L5" s="1735"/>
    </row>
    <row r="6" spans="1:12" s="744" customFormat="1" ht="20.100000000000001" customHeight="1">
      <c r="A6" s="729"/>
      <c r="B6" s="776" t="s">
        <v>1695</v>
      </c>
      <c r="C6" s="1003">
        <v>13394653</v>
      </c>
      <c r="D6" s="1003">
        <v>9783714.9529999997</v>
      </c>
      <c r="E6" s="729"/>
      <c r="F6" s="771"/>
      <c r="I6" s="774"/>
      <c r="J6" s="774"/>
      <c r="K6" s="774"/>
      <c r="L6" s="774"/>
    </row>
    <row r="7" spans="1:12" s="744" customFormat="1" ht="20.100000000000001" customHeight="1">
      <c r="A7" s="729"/>
      <c r="B7" s="776" t="s">
        <v>1696</v>
      </c>
      <c r="C7" s="1003">
        <v>12107127</v>
      </c>
      <c r="D7" s="1003">
        <v>12719114.0156279</v>
      </c>
      <c r="E7" s="729"/>
      <c r="F7" s="771"/>
      <c r="I7" s="774"/>
      <c r="J7" s="774"/>
      <c r="K7" s="774"/>
      <c r="L7" s="774"/>
    </row>
    <row r="8" spans="1:12" s="744" customFormat="1" ht="20.100000000000001" customHeight="1">
      <c r="A8" s="729"/>
      <c r="B8" s="777"/>
      <c r="C8" s="1004">
        <v>25501780</v>
      </c>
      <c r="D8" s="1004">
        <v>22502828.9686279</v>
      </c>
      <c r="E8" s="729"/>
      <c r="F8" s="771"/>
      <c r="I8" s="774"/>
      <c r="J8" s="774"/>
      <c r="K8" s="774"/>
      <c r="L8" s="774"/>
    </row>
    <row r="9" spans="1:12" s="744" customFormat="1" ht="20.100000000000001" customHeight="1">
      <c r="A9" s="729"/>
      <c r="B9" s="778" t="s">
        <v>1354</v>
      </c>
      <c r="C9" s="1005">
        <v>1730318</v>
      </c>
      <c r="D9" s="1005">
        <v>3282608.7014600001</v>
      </c>
      <c r="E9" s="729"/>
      <c r="F9" s="771"/>
    </row>
    <row r="10" spans="1:12" s="744" customFormat="1" ht="20.100000000000001" customHeight="1" thickBot="1">
      <c r="A10" s="729"/>
      <c r="B10" s="779" t="s">
        <v>1697</v>
      </c>
      <c r="C10" s="1006">
        <v>23771462</v>
      </c>
      <c r="D10" s="1006">
        <v>19220220.2671679</v>
      </c>
      <c r="E10" s="729"/>
      <c r="F10" s="771"/>
    </row>
    <row r="11" spans="1:12" s="119" customFormat="1" ht="12.75">
      <c r="A11" s="729"/>
      <c r="B11" s="133"/>
      <c r="C11" s="133"/>
      <c r="D11" s="133"/>
      <c r="E11" s="729"/>
      <c r="F11" s="63"/>
    </row>
    <row r="12" spans="1:12" s="119" customFormat="1" ht="18" customHeight="1">
      <c r="A12" s="729"/>
      <c r="B12" s="1737"/>
      <c r="C12" s="1737"/>
      <c r="D12" s="1737"/>
      <c r="E12" s="729"/>
      <c r="F12" s="63"/>
    </row>
    <row r="13" spans="1:12" s="119" customFormat="1" ht="45" customHeight="1">
      <c r="A13" s="720"/>
      <c r="B13" s="1737"/>
      <c r="C13" s="1737"/>
      <c r="D13" s="1737"/>
      <c r="E13" s="720"/>
    </row>
    <row r="14" spans="1:12" s="119" customFormat="1" ht="18" customHeight="1">
      <c r="A14" s="720"/>
      <c r="B14" s="1737"/>
      <c r="C14" s="1737"/>
      <c r="D14" s="1737"/>
      <c r="E14" s="720"/>
    </row>
    <row r="15" spans="1:12" ht="12.75">
      <c r="A15" s="720"/>
      <c r="C15" s="90"/>
      <c r="D15" s="90"/>
      <c r="E15" s="720"/>
    </row>
    <row r="16" spans="1:12" ht="12.75">
      <c r="A16" s="720"/>
      <c r="E16" s="720"/>
    </row>
    <row r="17" spans="1:5" ht="12.75">
      <c r="A17" s="720"/>
      <c r="E17" s="720"/>
    </row>
    <row r="18" spans="1:5" ht="12.75">
      <c r="A18" s="720"/>
      <c r="E18" s="720"/>
    </row>
    <row r="19" spans="1:5" ht="12.75">
      <c r="A19" s="720"/>
      <c r="E19" s="720"/>
    </row>
    <row r="20" spans="1:5" ht="15" customHeight="1">
      <c r="A20" s="720"/>
      <c r="E20" s="720"/>
    </row>
    <row r="21" spans="1:5" ht="15" customHeight="1">
      <c r="A21" s="720"/>
      <c r="E21" s="720"/>
    </row>
    <row r="22" spans="1:5" ht="15" customHeight="1">
      <c r="A22" s="720"/>
      <c r="E22" s="720"/>
    </row>
    <row r="23" spans="1:5" ht="15" customHeight="1">
      <c r="A23" s="86"/>
      <c r="E23" s="86"/>
    </row>
    <row r="24" spans="1:5" ht="15" customHeight="1">
      <c r="A24" s="86"/>
      <c r="E24" s="86"/>
    </row>
    <row r="25" spans="1:5" ht="15" customHeight="1">
      <c r="A25" s="86"/>
      <c r="E25" s="86"/>
    </row>
    <row r="26" spans="1:5" ht="15" customHeight="1">
      <c r="A26" s="86"/>
      <c r="E26" s="86"/>
    </row>
    <row r="27" spans="1:5" ht="15" customHeight="1">
      <c r="A27" s="86"/>
      <c r="E27" s="86"/>
    </row>
    <row r="28" spans="1:5" ht="15" customHeight="1">
      <c r="A28" s="86"/>
      <c r="E28" s="86"/>
    </row>
    <row r="29" spans="1:5" ht="15" customHeight="1">
      <c r="A29" s="86"/>
      <c r="E29" s="86"/>
    </row>
    <row r="30" spans="1:5" ht="15" customHeight="1">
      <c r="A30" s="86"/>
      <c r="E30" s="86"/>
    </row>
    <row r="31" spans="1:5" ht="15" customHeight="1">
      <c r="A31" s="86"/>
      <c r="E31" s="86"/>
    </row>
    <row r="32" spans="1:5" ht="15" customHeight="1">
      <c r="A32" s="87"/>
      <c r="E32" s="87"/>
    </row>
    <row r="33" spans="1:5" ht="15" customHeight="1">
      <c r="A33" s="86"/>
      <c r="E33" s="86"/>
    </row>
    <row r="34" spans="1:5" ht="15" customHeight="1">
      <c r="A34" s="86"/>
      <c r="E34" s="86"/>
    </row>
    <row r="35" spans="1:5" ht="15" customHeight="1">
      <c r="A35" s="86"/>
      <c r="E35" s="86"/>
    </row>
    <row r="36" spans="1:5" ht="15" customHeight="1">
      <c r="A36" s="86"/>
      <c r="E36" s="86"/>
    </row>
    <row r="37" spans="1:5" ht="15" customHeight="1">
      <c r="A37" s="86"/>
      <c r="E37" s="86"/>
    </row>
    <row r="38" spans="1:5" ht="15" customHeight="1">
      <c r="A38" s="87"/>
      <c r="E38" s="87"/>
    </row>
    <row r="39" spans="1:5" ht="15" customHeight="1">
      <c r="A39" s="87"/>
      <c r="E39" s="87"/>
    </row>
    <row r="40" spans="1:5" ht="15" customHeight="1">
      <c r="A40" s="59"/>
      <c r="E40" s="59"/>
    </row>
    <row r="41" spans="1:5" ht="15" customHeight="1">
      <c r="A41" s="59"/>
      <c r="E41" s="59"/>
    </row>
    <row r="42" spans="1:5" ht="15" customHeight="1">
      <c r="A42" s="59"/>
      <c r="E42" s="59"/>
    </row>
    <row r="43" spans="1:5" ht="15" customHeight="1">
      <c r="A43" s="59"/>
      <c r="E43" s="59"/>
    </row>
    <row r="44" spans="1:5" ht="15" customHeight="1">
      <c r="A44" s="59"/>
      <c r="E44" s="59"/>
    </row>
    <row r="45" spans="1:5" ht="15" customHeight="1">
      <c r="A45" s="59"/>
      <c r="E45" s="59"/>
    </row>
    <row r="46" spans="1:5" ht="15" customHeight="1">
      <c r="A46" s="59"/>
      <c r="E46" s="59"/>
    </row>
    <row r="47" spans="1:5" ht="15" customHeight="1">
      <c r="A47" s="59"/>
      <c r="E47" s="59"/>
    </row>
    <row r="48" spans="1:5" ht="15" customHeight="1">
      <c r="A48" s="59"/>
      <c r="E48" s="59"/>
    </row>
    <row r="49" spans="1:5" ht="15" customHeight="1">
      <c r="A49" s="59"/>
      <c r="E49" s="59"/>
    </row>
    <row r="50" spans="1:5" ht="15" customHeight="1">
      <c r="A50" s="59"/>
      <c r="E50" s="59"/>
    </row>
    <row r="51" spans="1:5" ht="15" customHeight="1">
      <c r="A51" s="59"/>
      <c r="E51" s="59"/>
    </row>
    <row r="52" spans="1:5" ht="15" customHeight="1">
      <c r="A52" s="59"/>
      <c r="E52" s="59"/>
    </row>
    <row r="53" spans="1:5" ht="15" customHeight="1">
      <c r="A53" s="59"/>
      <c r="E53" s="59"/>
    </row>
    <row r="54" spans="1:5" ht="15" customHeight="1">
      <c r="A54" s="59"/>
      <c r="E54" s="59"/>
    </row>
    <row r="55" spans="1:5" ht="15" customHeight="1">
      <c r="A55" s="59"/>
      <c r="E55" s="59"/>
    </row>
    <row r="56" spans="1:5" ht="15" customHeight="1">
      <c r="A56" s="59"/>
      <c r="E56" s="59"/>
    </row>
    <row r="57" spans="1:5" ht="15" customHeight="1">
      <c r="A57" s="59"/>
      <c r="E57" s="59"/>
    </row>
    <row r="58" spans="1:5" ht="15" customHeight="1">
      <c r="A58" s="59"/>
      <c r="E58" s="59"/>
    </row>
    <row r="59" spans="1:5" ht="15" customHeight="1">
      <c r="A59" s="59"/>
      <c r="E59" s="59"/>
    </row>
    <row r="60" spans="1:5" ht="15" customHeight="1">
      <c r="A60" s="59"/>
      <c r="E60" s="59"/>
    </row>
    <row r="61" spans="1:5" ht="15" customHeight="1">
      <c r="A61" s="59"/>
      <c r="E61" s="59"/>
    </row>
    <row r="62" spans="1:5" ht="15" customHeight="1">
      <c r="A62" s="59"/>
      <c r="E62" s="59"/>
    </row>
    <row r="63" spans="1:5" ht="15" customHeight="1">
      <c r="A63" s="59"/>
      <c r="E63" s="59"/>
    </row>
    <row r="64" spans="1:5" ht="15" customHeight="1">
      <c r="A64" s="59"/>
      <c r="E64" s="59"/>
    </row>
    <row r="65" spans="1:5" ht="15" customHeight="1">
      <c r="A65" s="59"/>
      <c r="E65" s="59"/>
    </row>
    <row r="66" spans="1:5" ht="15" customHeight="1">
      <c r="A66" s="59"/>
      <c r="E66" s="59"/>
    </row>
  </sheetData>
  <mergeCells count="5">
    <mergeCell ref="B1:C1"/>
    <mergeCell ref="I1:L5"/>
    <mergeCell ref="B12:D12"/>
    <mergeCell ref="B13:D13"/>
    <mergeCell ref="B14:D14"/>
  </mergeCells>
  <hyperlinks>
    <hyperlink ref="F1" location="Índice!A1" display="Voltar ao Índice" xr:uid="{FD8C0AF3-24A3-4712-9D58-246643CB6F4A}"/>
  </hyperlinks>
  <printOptions horizontalCentered="1"/>
  <pageMargins left="0.74803149606299213" right="0.74803149606299213" top="0.98425196850393704" bottom="0.98425196850393704" header="0.51181102362204722" footer="0.51181102362204722"/>
  <pageSetup paperSize="9" scale="78" orientation="landscape" horizontalDpi="1200" verticalDpi="1200" r:id="rId1"/>
  <headerFooter alignWithMargins="0">
    <oddFooter>&amp;C&amp;F&amp;R&amp;D &amp;T</oddFooter>
  </headerFooter>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78592-6471-407F-9058-A66D308A73B1}">
  <dimension ref="B1:N55"/>
  <sheetViews>
    <sheetView showGridLines="0" zoomScale="90" zoomScaleNormal="90" workbookViewId="0">
      <selection activeCell="J2" sqref="J2"/>
    </sheetView>
  </sheetViews>
  <sheetFormatPr defaultColWidth="9.140625" defaultRowHeight="11.25"/>
  <cols>
    <col min="1" max="2" width="4.7109375" style="49" customWidth="1"/>
    <col min="3" max="3" width="113.140625" style="49" customWidth="1"/>
    <col min="4" max="8" width="16.28515625" style="49" customWidth="1"/>
    <col min="9" max="9" width="4.7109375" style="49" customWidth="1"/>
    <col min="10" max="10" width="15.85546875" style="49" customWidth="1"/>
    <col min="11" max="16384" width="9.140625" style="49"/>
  </cols>
  <sheetData>
    <row r="1" spans="2:14" ht="15" customHeight="1">
      <c r="B1" s="1738" t="s">
        <v>1014</v>
      </c>
      <c r="C1" s="1738"/>
      <c r="D1" s="64"/>
      <c r="E1" s="64"/>
      <c r="F1" s="64"/>
      <c r="G1" s="64"/>
      <c r="H1" s="64"/>
      <c r="J1" s="56"/>
    </row>
    <row r="2" spans="2:14" ht="15" customHeight="1">
      <c r="B2" s="172" t="s">
        <v>1098</v>
      </c>
      <c r="C2" s="65"/>
      <c r="D2" s="65"/>
      <c r="E2" s="65"/>
      <c r="F2" s="65"/>
      <c r="G2" s="65"/>
      <c r="H2" s="65"/>
      <c r="J2" s="76" t="s">
        <v>917</v>
      </c>
    </row>
    <row r="3" spans="2:14" s="486" customFormat="1" ht="15" customHeight="1">
      <c r="B3" s="484"/>
      <c r="C3" s="484"/>
      <c r="D3" s="484"/>
      <c r="E3" s="484"/>
      <c r="F3" s="484"/>
      <c r="G3" s="484"/>
      <c r="H3" s="485"/>
    </row>
    <row r="4" spans="2:14" s="61" customFormat="1" ht="20.100000000000001" customHeight="1">
      <c r="B4" s="487"/>
      <c r="C4" s="488"/>
      <c r="D4" s="1058" t="s">
        <v>1701</v>
      </c>
      <c r="E4" s="1058" t="s">
        <v>1702</v>
      </c>
      <c r="F4" s="1058" t="s">
        <v>1709</v>
      </c>
      <c r="G4" s="1058" t="s">
        <v>1703</v>
      </c>
      <c r="H4" s="1058" t="s">
        <v>1704</v>
      </c>
      <c r="J4" s="1739"/>
    </row>
    <row r="5" spans="2:14" s="486" customFormat="1" ht="24" customHeight="1" thickBot="1">
      <c r="B5" s="489" t="s">
        <v>1015</v>
      </c>
      <c r="C5" s="490"/>
      <c r="D5" s="491"/>
      <c r="E5" s="492"/>
      <c r="F5" s="492"/>
      <c r="G5" s="492"/>
      <c r="H5" s="492"/>
      <c r="J5" s="1739"/>
    </row>
    <row r="6" spans="2:14" s="486" customFormat="1" ht="24.95" customHeight="1">
      <c r="B6" s="907">
        <v>1</v>
      </c>
      <c r="C6" s="1150" t="s">
        <v>1016</v>
      </c>
      <c r="D6" s="1151">
        <v>5372775.0465835771</v>
      </c>
      <c r="E6" s="1152">
        <v>5488072.8245904474</v>
      </c>
      <c r="F6" s="1152">
        <v>5527099.8576317774</v>
      </c>
      <c r="G6" s="1152">
        <v>5554919.0988797648</v>
      </c>
      <c r="H6" s="1152">
        <v>5657289.3949202457</v>
      </c>
      <c r="J6" s="493"/>
      <c r="K6" s="493"/>
      <c r="L6" s="493"/>
      <c r="M6" s="493"/>
      <c r="N6" s="493"/>
    </row>
    <row r="7" spans="2:14" s="486" customFormat="1" ht="24.95" customHeight="1">
      <c r="B7" s="901">
        <v>2</v>
      </c>
      <c r="C7" s="510" t="s">
        <v>1017</v>
      </c>
      <c r="D7" s="1153">
        <v>5293951.3622447858</v>
      </c>
      <c r="E7" s="1154">
        <v>5460841.3887984473</v>
      </c>
      <c r="F7" s="1154">
        <v>5490611.7690163199</v>
      </c>
      <c r="G7" s="1154">
        <v>5522993.5947158271</v>
      </c>
      <c r="H7" s="1154">
        <v>5642174.3886059299</v>
      </c>
      <c r="J7" s="493"/>
      <c r="K7" s="493"/>
      <c r="L7" s="493"/>
      <c r="M7" s="493"/>
      <c r="N7" s="493"/>
    </row>
    <row r="8" spans="2:14" s="486" customFormat="1" ht="24.95" customHeight="1">
      <c r="B8" s="901" t="s">
        <v>221</v>
      </c>
      <c r="C8" s="510" t="s">
        <v>1018</v>
      </c>
      <c r="D8" s="1153">
        <v>0</v>
      </c>
      <c r="E8" s="1154">
        <v>0</v>
      </c>
      <c r="F8" s="1154">
        <v>0</v>
      </c>
      <c r="G8" s="1154">
        <v>0</v>
      </c>
      <c r="H8" s="1154">
        <v>0</v>
      </c>
      <c r="J8" s="493"/>
      <c r="K8" s="493"/>
      <c r="L8" s="493"/>
      <c r="M8" s="493"/>
      <c r="N8" s="493"/>
    </row>
    <row r="9" spans="2:14" s="486" customFormat="1" ht="24.95" customHeight="1">
      <c r="B9" s="901">
        <v>3</v>
      </c>
      <c r="C9" s="510" t="s">
        <v>195</v>
      </c>
      <c r="D9" s="1153">
        <v>5882041.1298796497</v>
      </c>
      <c r="E9" s="1154">
        <v>6020713.2185464911</v>
      </c>
      <c r="F9" s="1154">
        <v>6062830.2899800418</v>
      </c>
      <c r="G9" s="1154">
        <v>6085090.9809004776</v>
      </c>
      <c r="H9" s="1154">
        <v>6193989.0790379914</v>
      </c>
      <c r="J9" s="493"/>
      <c r="K9" s="493"/>
      <c r="L9" s="493"/>
      <c r="M9" s="493"/>
      <c r="N9" s="493"/>
    </row>
    <row r="10" spans="2:14" s="486" customFormat="1" ht="24.95" customHeight="1">
      <c r="B10" s="901">
        <v>4</v>
      </c>
      <c r="C10" s="510" t="s">
        <v>1019</v>
      </c>
      <c r="D10" s="1153">
        <v>5803217.4455408584</v>
      </c>
      <c r="E10" s="1154">
        <v>5993416.1673904276</v>
      </c>
      <c r="F10" s="1154">
        <v>6026020.3814362045</v>
      </c>
      <c r="G10" s="1154">
        <v>6052775.9400646742</v>
      </c>
      <c r="H10" s="1154">
        <v>6181374.0073126964</v>
      </c>
      <c r="J10" s="493"/>
      <c r="K10" s="493"/>
      <c r="L10" s="493"/>
      <c r="M10" s="493"/>
      <c r="N10" s="493"/>
    </row>
    <row r="11" spans="2:14" s="486" customFormat="1" ht="24.95" customHeight="1">
      <c r="B11" s="901" t="s">
        <v>1020</v>
      </c>
      <c r="C11" s="510" t="s">
        <v>1021</v>
      </c>
      <c r="D11" s="1153">
        <v>0</v>
      </c>
      <c r="E11" s="1154">
        <v>0</v>
      </c>
      <c r="F11" s="1154">
        <v>0</v>
      </c>
      <c r="G11" s="1154">
        <v>0</v>
      </c>
      <c r="H11" s="1154">
        <v>0</v>
      </c>
      <c r="J11" s="493"/>
      <c r="K11" s="493"/>
      <c r="L11" s="493"/>
      <c r="M11" s="493"/>
      <c r="N11" s="493"/>
    </row>
    <row r="12" spans="2:14" s="486" customFormat="1" ht="24.95" customHeight="1">
      <c r="B12" s="901">
        <v>5</v>
      </c>
      <c r="C12" s="510" t="s">
        <v>961</v>
      </c>
      <c r="D12" s="1153">
        <v>7212799.4987096153</v>
      </c>
      <c r="E12" s="1154">
        <v>7050932.0098625161</v>
      </c>
      <c r="F12" s="1154">
        <v>7084591.0212387852</v>
      </c>
      <c r="G12" s="1154">
        <v>7074374.0695827138</v>
      </c>
      <c r="H12" s="1154">
        <v>7212252.1102994271</v>
      </c>
      <c r="J12" s="493"/>
      <c r="K12" s="493"/>
      <c r="L12" s="493"/>
      <c r="M12" s="493"/>
      <c r="N12" s="493"/>
    </row>
    <row r="13" spans="2:14" s="486" customFormat="1" ht="24.95" customHeight="1">
      <c r="B13" s="901">
        <v>6</v>
      </c>
      <c r="C13" s="510" t="s">
        <v>1022</v>
      </c>
      <c r="D13" s="1153">
        <v>7154494.2490084637</v>
      </c>
      <c r="E13" s="1154">
        <v>7027051.7714705896</v>
      </c>
      <c r="F13" s="1154">
        <v>7049170.7645478519</v>
      </c>
      <c r="G13" s="1154">
        <v>7043891.2856462654</v>
      </c>
      <c r="H13" s="1154">
        <v>7209990.3266304722</v>
      </c>
      <c r="J13" s="493"/>
      <c r="K13" s="493"/>
      <c r="L13" s="493"/>
      <c r="M13" s="493"/>
      <c r="N13" s="493"/>
    </row>
    <row r="14" spans="2:14" s="486" customFormat="1" ht="24.95" customHeight="1">
      <c r="B14" s="903" t="s">
        <v>1023</v>
      </c>
      <c r="C14" s="1155" t="s">
        <v>1024</v>
      </c>
      <c r="D14" s="1156">
        <v>0</v>
      </c>
      <c r="E14" s="1157">
        <v>0</v>
      </c>
      <c r="F14" s="1157">
        <v>0</v>
      </c>
      <c r="G14" s="1157">
        <v>0</v>
      </c>
      <c r="H14" s="1157">
        <v>0</v>
      </c>
      <c r="J14" s="493"/>
      <c r="K14" s="493"/>
      <c r="L14" s="493"/>
      <c r="M14" s="493"/>
      <c r="N14" s="493"/>
    </row>
    <row r="15" spans="2:14" s="486" customFormat="1" ht="24" customHeight="1" thickBot="1">
      <c r="B15" s="489" t="s">
        <v>1025</v>
      </c>
      <c r="C15" s="490"/>
      <c r="D15" s="491"/>
      <c r="E15" s="492"/>
      <c r="F15" s="492"/>
      <c r="G15" s="492"/>
      <c r="H15" s="492"/>
      <c r="J15" s="494"/>
    </row>
    <row r="16" spans="2:14" s="486" customFormat="1" ht="19.5" customHeight="1">
      <c r="B16" s="907">
        <v>7</v>
      </c>
      <c r="C16" s="1150" t="s">
        <v>1026</v>
      </c>
      <c r="D16" s="1151">
        <v>45932529.052420519</v>
      </c>
      <c r="E16" s="1152">
        <v>46733444.132078305</v>
      </c>
      <c r="F16" s="1152">
        <v>47378823.420953989</v>
      </c>
      <c r="G16" s="1152">
        <v>45883407.697058946</v>
      </c>
      <c r="H16" s="1152">
        <v>46413047.59691608</v>
      </c>
      <c r="J16" s="494"/>
      <c r="K16" s="494"/>
      <c r="L16" s="494"/>
      <c r="M16" s="494"/>
      <c r="N16" s="494"/>
    </row>
    <row r="17" spans="2:14" s="486" customFormat="1" ht="19.5" customHeight="1">
      <c r="B17" s="903">
        <v>8</v>
      </c>
      <c r="C17" s="1155" t="s">
        <v>1027</v>
      </c>
      <c r="D17" s="1156">
        <v>45832829.702527963</v>
      </c>
      <c r="E17" s="1157">
        <v>48910202.617948778</v>
      </c>
      <c r="F17" s="1157">
        <v>47294743.870279305</v>
      </c>
      <c r="G17" s="1157">
        <v>45802311.539875194</v>
      </c>
      <c r="H17" s="1157">
        <v>46316405.082565986</v>
      </c>
      <c r="J17" s="494"/>
      <c r="K17" s="494"/>
      <c r="L17" s="494"/>
      <c r="M17" s="494"/>
      <c r="N17" s="494"/>
    </row>
    <row r="18" spans="2:14" s="486" customFormat="1" ht="24" customHeight="1" thickBot="1">
      <c r="B18" s="489" t="s">
        <v>1028</v>
      </c>
      <c r="C18" s="490"/>
      <c r="D18" s="491"/>
      <c r="E18" s="492"/>
      <c r="F18" s="492"/>
      <c r="G18" s="492"/>
      <c r="H18" s="492"/>
      <c r="J18" s="494"/>
    </row>
    <row r="19" spans="2:14" s="486" customFormat="1" ht="24.95" customHeight="1">
      <c r="B19" s="907">
        <v>9</v>
      </c>
      <c r="C19" s="1150" t="s">
        <v>1029</v>
      </c>
      <c r="D19" s="1158">
        <v>0.1169710259248276</v>
      </c>
      <c r="E19" s="1159">
        <v>0.11743351953859911</v>
      </c>
      <c r="F19" s="1159">
        <v>0.11665760055973309</v>
      </c>
      <c r="G19" s="1159">
        <v>0.12106596649393646</v>
      </c>
      <c r="H19" s="1159">
        <v>0.1218900651397032</v>
      </c>
      <c r="J19" s="493"/>
      <c r="K19" s="493"/>
      <c r="L19" s="493"/>
      <c r="M19" s="493"/>
      <c r="N19" s="493"/>
    </row>
    <row r="20" spans="2:14" s="486" customFormat="1" ht="24.95" customHeight="1">
      <c r="B20" s="901">
        <v>10</v>
      </c>
      <c r="C20" s="510" t="s">
        <v>1030</v>
      </c>
      <c r="D20" s="1160">
        <v>0.11550566256991965</v>
      </c>
      <c r="E20" s="1161">
        <v>0.11165035302459492</v>
      </c>
      <c r="F20" s="1161">
        <v>0.11609348776845156</v>
      </c>
      <c r="G20" s="1161">
        <v>0.12058329392191364</v>
      </c>
      <c r="H20" s="1161">
        <v>0.12181805514801726</v>
      </c>
      <c r="J20" s="493"/>
      <c r="K20" s="493"/>
      <c r="L20" s="493"/>
      <c r="M20" s="493"/>
      <c r="N20" s="493"/>
    </row>
    <row r="21" spans="2:14" s="486" customFormat="1" ht="24.95" customHeight="1">
      <c r="B21" s="901" t="s">
        <v>1031</v>
      </c>
      <c r="C21" s="510" t="s">
        <v>1032</v>
      </c>
      <c r="D21" s="1160">
        <v>0</v>
      </c>
      <c r="E21" s="1161">
        <v>0</v>
      </c>
      <c r="F21" s="1161">
        <v>0</v>
      </c>
      <c r="G21" s="1161">
        <v>0</v>
      </c>
      <c r="H21" s="1161">
        <v>0</v>
      </c>
      <c r="J21" s="493"/>
      <c r="K21" s="493"/>
      <c r="L21" s="493"/>
      <c r="M21" s="493"/>
      <c r="N21" s="493"/>
    </row>
    <row r="22" spans="2:14" s="486" customFormat="1" ht="24.95" customHeight="1">
      <c r="B22" s="901">
        <v>11</v>
      </c>
      <c r="C22" s="510" t="s">
        <v>1033</v>
      </c>
      <c r="D22" s="1160">
        <v>0.12805829008820235</v>
      </c>
      <c r="E22" s="1162">
        <v>0.12883093318632199</v>
      </c>
      <c r="F22" s="1162">
        <v>0.12796498207886406</v>
      </c>
      <c r="G22" s="1162">
        <v>0.13262072906783082</v>
      </c>
      <c r="H22" s="1162">
        <v>0.13345361702663869</v>
      </c>
      <c r="J22" s="493"/>
      <c r="K22" s="493"/>
      <c r="L22" s="493"/>
      <c r="M22" s="493"/>
      <c r="N22" s="493"/>
    </row>
    <row r="23" spans="2:14" s="486" customFormat="1" ht="24.95" customHeight="1">
      <c r="B23" s="901">
        <v>12</v>
      </c>
      <c r="C23" s="510" t="s">
        <v>1034</v>
      </c>
      <c r="D23" s="1160">
        <v>0.1266170446644008</v>
      </c>
      <c r="E23" s="1161">
        <v>0.12253918091909517</v>
      </c>
      <c r="F23" s="1161">
        <v>0.12741416674048303</v>
      </c>
      <c r="G23" s="1161">
        <v>0.13215001026302278</v>
      </c>
      <c r="H23" s="1161">
        <v>0.13345971036166265</v>
      </c>
      <c r="J23" s="493"/>
      <c r="K23" s="493"/>
      <c r="L23" s="493"/>
      <c r="M23" s="493"/>
      <c r="N23" s="493"/>
    </row>
    <row r="24" spans="2:14" s="486" customFormat="1" ht="24.95" customHeight="1">
      <c r="B24" s="901" t="s">
        <v>1035</v>
      </c>
      <c r="C24" s="510" t="s">
        <v>1036</v>
      </c>
      <c r="D24" s="1160">
        <v>0</v>
      </c>
      <c r="E24" s="1161">
        <v>0</v>
      </c>
      <c r="F24" s="1161">
        <v>0</v>
      </c>
      <c r="G24" s="1161">
        <v>0</v>
      </c>
      <c r="H24" s="1161">
        <v>0</v>
      </c>
      <c r="J24" s="493"/>
      <c r="K24" s="493"/>
      <c r="L24" s="493"/>
      <c r="M24" s="493"/>
      <c r="N24" s="493"/>
    </row>
    <row r="25" spans="2:14" s="486" customFormat="1" ht="24.95" customHeight="1">
      <c r="B25" s="901">
        <v>13</v>
      </c>
      <c r="C25" s="510" t="s">
        <v>1037</v>
      </c>
      <c r="D25" s="1160">
        <v>0.15703031484458443</v>
      </c>
      <c r="E25" s="1162">
        <v>0.15087550555732923</v>
      </c>
      <c r="F25" s="1162">
        <v>0.14953075044293987</v>
      </c>
      <c r="G25" s="1162">
        <v>0.15418153150896352</v>
      </c>
      <c r="H25" s="1162">
        <v>0.15539277172522165</v>
      </c>
      <c r="J25" s="493"/>
      <c r="K25" s="493"/>
      <c r="L25" s="493"/>
      <c r="M25" s="493"/>
      <c r="N25" s="493"/>
    </row>
    <row r="26" spans="2:14" s="486" customFormat="1" ht="24.95" customHeight="1">
      <c r="B26" s="903">
        <v>14</v>
      </c>
      <c r="C26" s="1155" t="s">
        <v>1038</v>
      </c>
      <c r="D26" s="1163">
        <v>0.15609977161444713</v>
      </c>
      <c r="E26" s="1164">
        <v>0.14367251402250056</v>
      </c>
      <c r="F26" s="1164">
        <v>0.14904765704794634</v>
      </c>
      <c r="G26" s="1164">
        <v>0.1537889911847331</v>
      </c>
      <c r="H26" s="1164">
        <v>0.15566817661641866</v>
      </c>
      <c r="J26" s="493"/>
      <c r="K26" s="493"/>
      <c r="L26" s="493"/>
      <c r="M26" s="493"/>
      <c r="N26" s="493"/>
    </row>
    <row r="27" spans="2:14" s="486" customFormat="1" ht="24" customHeight="1" thickBot="1">
      <c r="B27" s="489" t="s">
        <v>1039</v>
      </c>
      <c r="C27" s="490"/>
      <c r="D27" s="975"/>
      <c r="E27" s="976"/>
      <c r="F27" s="976"/>
      <c r="G27" s="976"/>
      <c r="H27" s="976"/>
      <c r="J27" s="494"/>
    </row>
    <row r="28" spans="2:14" s="486" customFormat="1" ht="24.95" customHeight="1">
      <c r="B28" s="907">
        <v>15</v>
      </c>
      <c r="C28" s="1150" t="s">
        <v>1040</v>
      </c>
      <c r="D28" s="1165">
        <v>99785900.257249892</v>
      </c>
      <c r="E28" s="1152">
        <v>98067243.532798275</v>
      </c>
      <c r="F28" s="1152">
        <v>98284026.823071346</v>
      </c>
      <c r="G28" s="1152">
        <v>96065792.561364725</v>
      </c>
      <c r="H28" s="1152">
        <v>92784122.611805931</v>
      </c>
      <c r="J28" s="494"/>
      <c r="K28" s="494"/>
      <c r="L28" s="494"/>
      <c r="M28" s="494"/>
      <c r="N28" s="494"/>
    </row>
    <row r="29" spans="2:14" s="486" customFormat="1" ht="24.95" customHeight="1">
      <c r="B29" s="901">
        <v>16</v>
      </c>
      <c r="C29" s="510" t="s">
        <v>72</v>
      </c>
      <c r="D29" s="1166">
        <v>5.8946615851694868E-2</v>
      </c>
      <c r="E29" s="1167">
        <v>6.1393723343849085E-2</v>
      </c>
      <c r="F29" s="1167">
        <v>6.1686832397437351E-2</v>
      </c>
      <c r="G29" s="1167">
        <v>6.3342952973788669E-2</v>
      </c>
      <c r="H29" s="1167">
        <v>6.6756993596336106E-2</v>
      </c>
      <c r="J29" s="494"/>
      <c r="K29" s="494"/>
      <c r="L29" s="494"/>
      <c r="M29" s="494"/>
      <c r="N29" s="494"/>
    </row>
    <row r="30" spans="2:14" s="486" customFormat="1" ht="24.95" customHeight="1">
      <c r="B30" s="901">
        <v>17</v>
      </c>
      <c r="C30" s="510" t="s">
        <v>1041</v>
      </c>
      <c r="D30" s="1166">
        <v>5.8204514498878812E-2</v>
      </c>
      <c r="E30" s="1166">
        <v>6.1144877431746091E-2</v>
      </c>
      <c r="F30" s="1166">
        <v>6.1343957919666139E-2</v>
      </c>
      <c r="G30" s="1166">
        <v>6.3039575438330414E-2</v>
      </c>
      <c r="H30" s="1166">
        <v>6.665442286740908E-2</v>
      </c>
      <c r="J30" s="495"/>
      <c r="K30" s="494"/>
      <c r="L30" s="494"/>
      <c r="M30" s="494"/>
      <c r="N30" s="494"/>
    </row>
    <row r="31" spans="2:14" s="486" customFormat="1" ht="24.95" customHeight="1" thickBot="1">
      <c r="B31" s="1168" t="s">
        <v>1042</v>
      </c>
      <c r="C31" s="1169" t="s">
        <v>1043</v>
      </c>
      <c r="D31" s="1170">
        <v>5.8946615851694868E-2</v>
      </c>
      <c r="E31" s="1170">
        <v>6.1393723343849085E-2</v>
      </c>
      <c r="F31" s="1170">
        <v>6.1686832397437351E-2</v>
      </c>
      <c r="G31" s="1170">
        <v>6.3342952973788669E-2</v>
      </c>
      <c r="H31" s="1170">
        <v>6.6756993596336106E-2</v>
      </c>
    </row>
    <row r="32" spans="2:14" s="62" customFormat="1">
      <c r="B32" s="66"/>
      <c r="C32" s="67"/>
      <c r="D32" s="67"/>
      <c r="E32" s="67"/>
      <c r="F32" s="67"/>
      <c r="G32" s="67"/>
      <c r="H32" s="68"/>
      <c r="J32" s="68"/>
    </row>
    <row r="33" spans="2:10" s="62" customFormat="1" ht="15" customHeight="1">
      <c r="B33" s="66"/>
      <c r="C33" s="67"/>
      <c r="D33" s="67"/>
      <c r="E33" s="67"/>
      <c r="F33" s="67"/>
      <c r="G33" s="67"/>
      <c r="H33" s="68"/>
      <c r="J33" s="68"/>
    </row>
    <row r="34" spans="2:10" ht="15" customHeight="1">
      <c r="B34" s="60"/>
      <c r="C34" s="60"/>
      <c r="D34" s="60"/>
      <c r="E34" s="60"/>
      <c r="F34" s="60"/>
      <c r="G34" s="60"/>
      <c r="H34" s="60"/>
      <c r="J34" s="60"/>
    </row>
    <row r="35" spans="2:10" ht="15" customHeight="1">
      <c r="B35" s="60"/>
      <c r="C35" s="60"/>
      <c r="D35" s="60"/>
      <c r="E35" s="60"/>
      <c r="F35" s="60"/>
      <c r="G35" s="60"/>
      <c r="H35" s="60"/>
      <c r="J35" s="60"/>
    </row>
    <row r="36" spans="2:10" ht="15" customHeight="1">
      <c r="B36" s="60"/>
      <c r="C36" s="60"/>
      <c r="D36" s="60"/>
      <c r="E36" s="60"/>
      <c r="F36" s="60"/>
      <c r="G36" s="60"/>
      <c r="H36" s="60"/>
      <c r="J36" s="60"/>
    </row>
    <row r="37" spans="2:10" ht="15" customHeight="1">
      <c r="B37" s="60"/>
      <c r="C37" s="60"/>
      <c r="D37" s="60"/>
      <c r="E37" s="60"/>
      <c r="F37" s="60"/>
      <c r="G37" s="60"/>
      <c r="H37" s="60"/>
      <c r="J37" s="60"/>
    </row>
    <row r="38" spans="2:10" ht="15" customHeight="1">
      <c r="B38" s="60"/>
      <c r="C38" s="60"/>
      <c r="D38" s="60"/>
      <c r="E38" s="60"/>
      <c r="F38" s="60"/>
      <c r="G38" s="60"/>
      <c r="H38" s="60"/>
      <c r="J38" s="60"/>
    </row>
    <row r="39" spans="2:10" ht="15" customHeight="1">
      <c r="B39" s="60"/>
      <c r="C39" s="60"/>
      <c r="D39" s="60"/>
      <c r="E39" s="60"/>
      <c r="F39" s="60"/>
      <c r="G39" s="60"/>
      <c r="H39" s="60"/>
      <c r="J39" s="60"/>
    </row>
    <row r="40" spans="2:10" ht="15" customHeight="1">
      <c r="B40" s="1740"/>
      <c r="C40" s="1740"/>
      <c r="D40" s="1740"/>
      <c r="E40" s="1740"/>
      <c r="F40" s="1740"/>
      <c r="G40" s="1740"/>
      <c r="H40" s="1740"/>
      <c r="J40" s="60"/>
    </row>
    <row r="41" spans="2:10" ht="15" customHeight="1">
      <c r="B41" s="1740"/>
      <c r="C41" s="1740"/>
      <c r="D41" s="1740"/>
      <c r="E41" s="1740"/>
      <c r="F41" s="1740"/>
      <c r="G41" s="1740"/>
      <c r="H41" s="1740"/>
      <c r="J41" s="60"/>
    </row>
    <row r="42" spans="2:10" ht="15" customHeight="1">
      <c r="B42" s="60"/>
      <c r="C42" s="60"/>
      <c r="D42" s="60"/>
      <c r="E42" s="60"/>
      <c r="F42" s="60"/>
      <c r="G42" s="60"/>
      <c r="H42" s="60"/>
      <c r="J42" s="60"/>
    </row>
    <row r="43" spans="2:10" ht="15" customHeight="1">
      <c r="B43" s="60"/>
      <c r="C43" s="60"/>
      <c r="D43" s="60"/>
      <c r="E43" s="60"/>
      <c r="F43" s="60"/>
      <c r="G43" s="60"/>
      <c r="H43" s="60"/>
      <c r="J43" s="60"/>
    </row>
    <row r="44" spans="2:10" ht="15" customHeight="1">
      <c r="B44" s="60"/>
      <c r="C44" s="60"/>
      <c r="D44" s="60"/>
      <c r="E44" s="60"/>
      <c r="F44" s="60"/>
      <c r="G44" s="60"/>
      <c r="H44" s="60"/>
      <c r="J44" s="60"/>
    </row>
    <row r="45" spans="2:10" ht="15" customHeight="1">
      <c r="B45" s="60"/>
      <c r="C45" s="60"/>
      <c r="D45" s="60"/>
      <c r="E45" s="60"/>
      <c r="F45" s="60"/>
      <c r="G45" s="60"/>
      <c r="H45" s="60"/>
      <c r="J45" s="60"/>
    </row>
    <row r="46" spans="2:10" ht="15" customHeight="1">
      <c r="B46" s="60"/>
      <c r="C46" s="60"/>
      <c r="D46" s="60"/>
      <c r="E46" s="60"/>
      <c r="F46" s="60"/>
      <c r="G46" s="60"/>
      <c r="H46" s="60"/>
      <c r="J46" s="60"/>
    </row>
    <row r="47" spans="2:10" ht="15" customHeight="1">
      <c r="B47" s="60"/>
      <c r="C47" s="60"/>
      <c r="D47" s="60"/>
      <c r="E47" s="60"/>
      <c r="F47" s="60"/>
      <c r="G47" s="60"/>
      <c r="H47" s="60"/>
      <c r="J47" s="60"/>
    </row>
    <row r="48" spans="2:10" ht="15" customHeight="1">
      <c r="B48" s="60"/>
      <c r="C48" s="60"/>
      <c r="D48" s="60"/>
      <c r="E48" s="60"/>
      <c r="F48" s="60"/>
      <c r="G48" s="60"/>
      <c r="H48" s="60"/>
      <c r="J48" s="60"/>
    </row>
    <row r="49" spans="2:10" ht="15" customHeight="1">
      <c r="B49" s="60"/>
      <c r="C49" s="60"/>
      <c r="D49" s="60"/>
      <c r="E49" s="60"/>
      <c r="F49" s="60"/>
      <c r="G49" s="60"/>
      <c r="H49" s="60"/>
      <c r="J49" s="60"/>
    </row>
    <row r="50" spans="2:10" ht="15" customHeight="1">
      <c r="B50" s="60"/>
      <c r="C50" s="60"/>
      <c r="D50" s="60"/>
      <c r="E50" s="60"/>
      <c r="F50" s="60"/>
      <c r="G50" s="60"/>
      <c r="H50" s="60"/>
      <c r="J50" s="60"/>
    </row>
    <row r="51" spans="2:10" ht="15" customHeight="1">
      <c r="B51" s="60"/>
      <c r="C51" s="60"/>
      <c r="D51" s="60"/>
      <c r="E51" s="60"/>
      <c r="F51" s="60"/>
      <c r="G51" s="60"/>
      <c r="H51" s="60"/>
      <c r="J51" s="60"/>
    </row>
    <row r="52" spans="2:10" ht="15" customHeight="1">
      <c r="B52" s="60"/>
      <c r="C52" s="60"/>
      <c r="D52" s="60"/>
      <c r="E52" s="60"/>
      <c r="F52" s="60"/>
      <c r="G52" s="60"/>
      <c r="H52" s="60"/>
      <c r="J52" s="60"/>
    </row>
    <row r="53" spans="2:10" ht="15" customHeight="1">
      <c r="B53" s="60"/>
      <c r="C53" s="60"/>
      <c r="D53" s="60"/>
      <c r="E53" s="60"/>
      <c r="F53" s="60"/>
      <c r="G53" s="60"/>
      <c r="H53" s="60"/>
      <c r="J53" s="60"/>
    </row>
    <row r="54" spans="2:10" ht="15" customHeight="1">
      <c r="B54" s="60"/>
      <c r="C54" s="60"/>
      <c r="D54" s="60"/>
      <c r="E54" s="60"/>
      <c r="F54" s="60"/>
      <c r="G54" s="60"/>
      <c r="H54" s="60"/>
      <c r="J54" s="60"/>
    </row>
    <row r="55" spans="2:10" ht="15" customHeight="1">
      <c r="B55" s="60"/>
      <c r="C55" s="60"/>
      <c r="D55" s="60"/>
      <c r="E55" s="60"/>
      <c r="F55" s="60"/>
      <c r="G55" s="60"/>
      <c r="H55" s="60"/>
      <c r="J55" s="60"/>
    </row>
  </sheetData>
  <mergeCells count="3">
    <mergeCell ref="B1:C1"/>
    <mergeCell ref="J4:J5"/>
    <mergeCell ref="B40:H41"/>
  </mergeCells>
  <hyperlinks>
    <hyperlink ref="J2" location="Índice!A1" display="Voltar ao Índice" xr:uid="{8CB71B12-B881-4B1B-B570-757ECD18FE05}"/>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BE0-3D85-4AF9-8E0A-93AB021EB10C}">
  <sheetPr>
    <pageSetUpPr fitToPage="1"/>
  </sheetPr>
  <dimension ref="B1:L36"/>
  <sheetViews>
    <sheetView showGridLines="0" zoomScale="80" zoomScaleNormal="80" zoomScalePageLayoutView="70" workbookViewId="0">
      <selection activeCell="J2" sqref="J2"/>
    </sheetView>
  </sheetViews>
  <sheetFormatPr defaultColWidth="9.140625" defaultRowHeight="14.25"/>
  <cols>
    <col min="1" max="1" width="6.28515625" style="5" customWidth="1"/>
    <col min="2" max="2" width="7.5703125" style="9" customWidth="1"/>
    <col min="3" max="3" width="65.85546875" style="5" customWidth="1"/>
    <col min="4" max="5" width="23" style="5" customWidth="1"/>
    <col min="6" max="10" width="21.140625" style="5" customWidth="1"/>
    <col min="11" max="11" width="6.28515625" style="5" customWidth="1"/>
    <col min="12" max="12" width="14.140625" style="5" customWidth="1"/>
    <col min="13" max="16384" width="9.140625" style="5"/>
  </cols>
  <sheetData>
    <row r="1" spans="2:12" ht="25.5" customHeight="1">
      <c r="C1" s="1522" t="s">
        <v>1361</v>
      </c>
      <c r="D1" s="1522"/>
      <c r="E1" s="1522"/>
      <c r="F1" s="1522"/>
      <c r="G1" s="1522"/>
      <c r="H1" s="1522"/>
      <c r="I1" s="1522"/>
      <c r="J1" s="1522"/>
      <c r="L1" s="76" t="s">
        <v>917</v>
      </c>
    </row>
    <row r="3" spans="2:12">
      <c r="B3" s="5"/>
    </row>
    <row r="4" spans="2:12" ht="15" thickBot="1">
      <c r="B4" s="5"/>
      <c r="D4" s="993" t="s">
        <v>4</v>
      </c>
      <c r="E4" s="993" t="s">
        <v>5</v>
      </c>
      <c r="F4" s="993" t="s">
        <v>6</v>
      </c>
      <c r="G4" s="993" t="s">
        <v>41</v>
      </c>
      <c r="H4" s="993" t="s">
        <v>42</v>
      </c>
      <c r="I4" s="993" t="s">
        <v>96</v>
      </c>
      <c r="J4" s="993" t="s">
        <v>97</v>
      </c>
    </row>
    <row r="5" spans="2:12" ht="14.25" customHeight="1">
      <c r="B5" s="5"/>
      <c r="C5" s="5" t="s">
        <v>1296</v>
      </c>
      <c r="D5" s="1523" t="s">
        <v>1362</v>
      </c>
      <c r="E5" s="1525" t="s">
        <v>1363</v>
      </c>
      <c r="F5" s="1523" t="s">
        <v>1364</v>
      </c>
      <c r="G5" s="1523"/>
      <c r="H5" s="1523"/>
      <c r="I5" s="1523"/>
      <c r="J5" s="1523"/>
    </row>
    <row r="6" spans="2:12" ht="48">
      <c r="B6" s="5"/>
      <c r="C6" s="917"/>
      <c r="D6" s="1524"/>
      <c r="E6" s="1526"/>
      <c r="F6" s="911" t="s">
        <v>1365</v>
      </c>
      <c r="G6" s="911" t="s">
        <v>1366</v>
      </c>
      <c r="H6" s="911" t="s">
        <v>1367</v>
      </c>
      <c r="I6" s="911" t="s">
        <v>1368</v>
      </c>
      <c r="J6" s="911" t="s">
        <v>1369</v>
      </c>
    </row>
    <row r="7" spans="2:12" ht="20.100000000000001" customHeight="1">
      <c r="B7" s="1024"/>
      <c r="C7" s="994" t="s">
        <v>1563</v>
      </c>
      <c r="D7" s="1025"/>
      <c r="E7" s="1025"/>
      <c r="F7" s="1025"/>
      <c r="G7" s="1025"/>
      <c r="H7" s="1025"/>
      <c r="I7" s="1025"/>
      <c r="J7" s="1025"/>
    </row>
    <row r="8" spans="2:12" ht="20.100000000000001" customHeight="1">
      <c r="B8" s="1026"/>
      <c r="C8" s="1086" t="s">
        <v>1937</v>
      </c>
      <c r="D8" s="1087">
        <v>7796299</v>
      </c>
      <c r="E8" s="1087">
        <v>7796299</v>
      </c>
      <c r="F8" s="1088">
        <v>7796298.503021474</v>
      </c>
      <c r="G8" s="1088"/>
      <c r="H8" s="1088"/>
      <c r="I8" s="1089"/>
      <c r="J8" s="1088"/>
    </row>
    <row r="9" spans="2:12" ht="20.100000000000001" customHeight="1">
      <c r="B9" s="1026"/>
      <c r="C9" s="1086" t="s">
        <v>1565</v>
      </c>
      <c r="D9" s="1087">
        <v>361786</v>
      </c>
      <c r="E9" s="1087">
        <v>358080</v>
      </c>
      <c r="F9" s="1088">
        <v>359503.56934566289</v>
      </c>
      <c r="G9" s="1088"/>
      <c r="H9" s="1088"/>
      <c r="I9" s="1089"/>
      <c r="J9" s="1088"/>
    </row>
    <row r="10" spans="2:12" ht="20.100000000000001" customHeight="1">
      <c r="B10" s="1027"/>
      <c r="C10" s="1086" t="s">
        <v>1567</v>
      </c>
      <c r="D10" s="1087">
        <v>453213</v>
      </c>
      <c r="E10" s="1087">
        <v>453213</v>
      </c>
      <c r="F10" s="1088">
        <v>435228.9292991719</v>
      </c>
      <c r="G10" s="1088"/>
      <c r="H10" s="1088"/>
      <c r="I10" s="1089">
        <v>11712</v>
      </c>
      <c r="J10" s="1088"/>
    </row>
    <row r="11" spans="2:12" ht="20.100000000000001" customHeight="1">
      <c r="B11" s="1028"/>
      <c r="C11" s="1086" t="s">
        <v>1568</v>
      </c>
      <c r="D11" s="1090">
        <v>63177597</v>
      </c>
      <c r="E11" s="1090">
        <v>63187421</v>
      </c>
      <c r="F11" s="1088">
        <v>62314017.637433998</v>
      </c>
      <c r="G11" s="1088"/>
      <c r="H11" s="1088">
        <v>1269945.3187599999</v>
      </c>
      <c r="I11" s="1088">
        <v>127968</v>
      </c>
      <c r="J11" s="1088">
        <v>59704.400030000004</v>
      </c>
    </row>
    <row r="12" spans="2:12" ht="20.100000000000001" customHeight="1">
      <c r="B12" s="253"/>
      <c r="C12" s="1086" t="s">
        <v>1953</v>
      </c>
      <c r="D12" s="1087">
        <v>15384808</v>
      </c>
      <c r="E12" s="1087">
        <v>15680768</v>
      </c>
      <c r="F12" s="1088">
        <v>13693229.750425259</v>
      </c>
      <c r="G12" s="1088">
        <v>616801.33774764312</v>
      </c>
      <c r="H12" s="1088">
        <v>100.5</v>
      </c>
      <c r="I12" s="1088">
        <v>710203</v>
      </c>
      <c r="J12" s="1088">
        <v>107952.68113819713</v>
      </c>
    </row>
    <row r="13" spans="2:12" ht="20.100000000000001" customHeight="1">
      <c r="B13" s="253"/>
      <c r="C13" s="1086" t="s">
        <v>1586</v>
      </c>
      <c r="D13" s="1087">
        <v>780514</v>
      </c>
      <c r="E13" s="1087">
        <v>577800</v>
      </c>
      <c r="F13" s="1088">
        <v>577800.12206349615</v>
      </c>
      <c r="G13" s="1088"/>
      <c r="H13" s="1088"/>
      <c r="I13" s="1089"/>
      <c r="J13" s="1088"/>
    </row>
    <row r="14" spans="2:12" ht="20.100000000000001" customHeight="1">
      <c r="B14" s="253"/>
      <c r="C14" s="1086" t="s">
        <v>1587</v>
      </c>
      <c r="D14" s="1087">
        <v>2870</v>
      </c>
      <c r="E14" s="1087">
        <v>0</v>
      </c>
      <c r="F14" s="1088"/>
      <c r="G14" s="1088"/>
      <c r="H14" s="1088"/>
      <c r="I14" s="1089"/>
      <c r="J14" s="1088"/>
    </row>
    <row r="15" spans="2:12" ht="20.100000000000001" customHeight="1">
      <c r="B15" s="253"/>
      <c r="C15" s="1086" t="s">
        <v>1588</v>
      </c>
      <c r="D15" s="1087">
        <v>600721</v>
      </c>
      <c r="E15" s="1087">
        <v>537279</v>
      </c>
      <c r="F15" s="1088">
        <v>537278.63840999978</v>
      </c>
      <c r="G15" s="1088"/>
      <c r="H15" s="1088"/>
      <c r="I15" s="1089"/>
      <c r="J15" s="1088"/>
    </row>
    <row r="16" spans="2:12" ht="20.100000000000001" customHeight="1">
      <c r="B16" s="253"/>
      <c r="C16" s="1086" t="s">
        <v>1589</v>
      </c>
      <c r="D16" s="1087">
        <v>256213</v>
      </c>
      <c r="E16" s="1087">
        <v>255752</v>
      </c>
      <c r="F16" s="1088"/>
      <c r="G16" s="1088"/>
      <c r="H16" s="1088"/>
      <c r="I16" s="1089"/>
      <c r="J16" s="1088">
        <v>255752.49072999996</v>
      </c>
    </row>
    <row r="17" spans="2:10" ht="20.100000000000001" customHeight="1">
      <c r="B17" s="253"/>
      <c r="C17" s="1086" t="s">
        <v>1591</v>
      </c>
      <c r="D17" s="1091">
        <v>17283</v>
      </c>
      <c r="E17" s="1091">
        <v>17275</v>
      </c>
      <c r="F17" s="1088">
        <v>17694.665229999999</v>
      </c>
      <c r="G17" s="1088"/>
      <c r="H17" s="1088"/>
      <c r="I17" s="1089"/>
      <c r="J17" s="1088"/>
    </row>
    <row r="18" spans="2:10" ht="20.100000000000001" customHeight="1">
      <c r="B18" s="253"/>
      <c r="C18" s="1086" t="s">
        <v>1592</v>
      </c>
      <c r="D18" s="1087">
        <v>2688216</v>
      </c>
      <c r="E18" s="1087">
        <v>2682535</v>
      </c>
      <c r="F18" s="1088">
        <v>2293948.4788816003</v>
      </c>
      <c r="G18" s="1088"/>
      <c r="H18" s="1088"/>
      <c r="I18" s="1089"/>
      <c r="J18" s="1088">
        <v>388586.68559839897</v>
      </c>
    </row>
    <row r="19" spans="2:10" ht="20.100000000000001" customHeight="1">
      <c r="B19" s="260"/>
      <c r="C19" s="1086" t="s">
        <v>1163</v>
      </c>
      <c r="D19" s="1092">
        <v>1385292</v>
      </c>
      <c r="E19" s="1092">
        <v>1379027</v>
      </c>
      <c r="F19" s="1093">
        <v>1126629.4334700005</v>
      </c>
      <c r="G19" s="1093"/>
      <c r="H19" s="1093"/>
      <c r="I19" s="1094"/>
      <c r="J19" s="1088">
        <v>249279.78505999999</v>
      </c>
    </row>
    <row r="20" spans="2:10" ht="20.100000000000001" customHeight="1" thickBot="1">
      <c r="B20" s="547"/>
      <c r="C20" s="1095" t="s">
        <v>1954</v>
      </c>
      <c r="D20" s="1096">
        <f t="shared" ref="D20:J20" si="0">SUM(D8:D19)</f>
        <v>92904812</v>
      </c>
      <c r="E20" s="1096">
        <f t="shared" si="0"/>
        <v>92925449</v>
      </c>
      <c r="F20" s="1096">
        <f t="shared" si="0"/>
        <v>89151629.727580681</v>
      </c>
      <c r="G20" s="1096">
        <f t="shared" si="0"/>
        <v>616801.33774764312</v>
      </c>
      <c r="H20" s="1096">
        <f t="shared" si="0"/>
        <v>1270045.8187599999</v>
      </c>
      <c r="I20" s="1096">
        <f t="shared" si="0"/>
        <v>849883</v>
      </c>
      <c r="J20" s="1096">
        <f t="shared" si="0"/>
        <v>1061276.042556596</v>
      </c>
    </row>
    <row r="21" spans="2:10" ht="20.100000000000001" customHeight="1">
      <c r="B21" s="1029"/>
      <c r="C21" s="1030" t="s">
        <v>1599</v>
      </c>
      <c r="D21" s="1031"/>
      <c r="E21" s="1031"/>
      <c r="F21" s="1031"/>
      <c r="G21" s="1031"/>
      <c r="H21" s="1031"/>
      <c r="I21" s="1032"/>
      <c r="J21" s="1032"/>
    </row>
    <row r="22" spans="2:10" ht="20.100000000000001" customHeight="1">
      <c r="B22" s="183"/>
      <c r="C22" s="1086" t="s">
        <v>1600</v>
      </c>
      <c r="D22" s="1088"/>
      <c r="E22" s="1088"/>
      <c r="F22" s="1088"/>
      <c r="G22" s="1088"/>
      <c r="H22" s="1088"/>
      <c r="I22" s="1089"/>
      <c r="J22" s="1088"/>
    </row>
    <row r="23" spans="2:10" ht="20.100000000000001" customHeight="1">
      <c r="B23" s="253"/>
      <c r="C23" s="1086" t="s">
        <v>1601</v>
      </c>
      <c r="D23" s="1087">
        <v>8896074</v>
      </c>
      <c r="E23" s="1087">
        <v>8896074</v>
      </c>
      <c r="F23" s="1088"/>
      <c r="G23" s="1088"/>
      <c r="H23" s="1088"/>
      <c r="I23" s="1089"/>
      <c r="J23" s="1088"/>
    </row>
    <row r="24" spans="2:10" ht="20.100000000000001" customHeight="1">
      <c r="B24" s="253"/>
      <c r="C24" s="1086" t="s">
        <v>1602</v>
      </c>
      <c r="D24" s="1087">
        <v>69560227</v>
      </c>
      <c r="E24" s="1087">
        <v>69585634</v>
      </c>
      <c r="F24" s="1088"/>
      <c r="G24" s="1088"/>
      <c r="H24" s="1088">
        <v>375662</v>
      </c>
      <c r="I24" s="1089"/>
      <c r="J24" s="1088"/>
    </row>
    <row r="25" spans="2:10" ht="20.100000000000001" customHeight="1">
      <c r="B25" s="253"/>
      <c r="C25" s="1086" t="s">
        <v>1603</v>
      </c>
      <c r="D25" s="1087">
        <v>2188363</v>
      </c>
      <c r="E25" s="1087">
        <v>2188363</v>
      </c>
      <c r="F25" s="1088"/>
      <c r="G25" s="1088">
        <v>46625.754687238594</v>
      </c>
      <c r="H25" s="1088"/>
      <c r="I25" s="1089"/>
      <c r="J25" s="1088"/>
    </row>
    <row r="26" spans="2:10" ht="20.100000000000001" customHeight="1">
      <c r="B26" s="253"/>
      <c r="C26" s="1086" t="s">
        <v>991</v>
      </c>
      <c r="D26" s="1087">
        <v>1394780</v>
      </c>
      <c r="E26" s="1087">
        <v>1394780</v>
      </c>
      <c r="F26" s="1088"/>
      <c r="G26" s="1088"/>
      <c r="H26" s="1088"/>
      <c r="I26" s="1089"/>
      <c r="J26" s="1088"/>
    </row>
    <row r="27" spans="2:10" ht="20.100000000000001" customHeight="1">
      <c r="B27" s="253"/>
      <c r="C27" s="1086" t="s">
        <v>1606</v>
      </c>
      <c r="D27" s="1087"/>
      <c r="E27" s="1087"/>
      <c r="F27" s="1088"/>
      <c r="G27" s="1088"/>
      <c r="H27" s="1088"/>
      <c r="I27" s="1089"/>
      <c r="J27" s="1088"/>
    </row>
    <row r="28" spans="2:10" ht="20.100000000000001" customHeight="1">
      <c r="B28" s="253"/>
      <c r="C28" s="1086" t="s">
        <v>1607</v>
      </c>
      <c r="D28" s="1087">
        <v>231241</v>
      </c>
      <c r="E28" s="1087">
        <v>231241</v>
      </c>
      <c r="F28" s="1088"/>
      <c r="G28" s="1088"/>
      <c r="H28" s="1088">
        <v>225816</v>
      </c>
      <c r="I28" s="1089"/>
      <c r="J28" s="1088"/>
    </row>
    <row r="29" spans="2:10" ht="20.100000000000001" customHeight="1">
      <c r="B29" s="253"/>
      <c r="C29" s="1086" t="s">
        <v>1938</v>
      </c>
      <c r="D29" s="1087">
        <v>1581778</v>
      </c>
      <c r="E29" s="1087">
        <v>1581778</v>
      </c>
      <c r="F29" s="1088"/>
      <c r="G29" s="1088"/>
      <c r="H29" s="1088">
        <v>1207765</v>
      </c>
      <c r="I29" s="1089"/>
      <c r="J29" s="1088"/>
    </row>
    <row r="30" spans="2:10" ht="20.100000000000001" customHeight="1">
      <c r="B30" s="253"/>
      <c r="C30" s="1086" t="s">
        <v>1581</v>
      </c>
      <c r="D30" s="1087">
        <v>377206</v>
      </c>
      <c r="E30" s="1087">
        <v>377206</v>
      </c>
      <c r="F30" s="1088"/>
      <c r="G30" s="1088"/>
      <c r="H30" s="1088">
        <v>363525</v>
      </c>
      <c r="I30" s="1089"/>
      <c r="J30" s="1088"/>
    </row>
    <row r="31" spans="2:10" ht="20.100000000000001" customHeight="1">
      <c r="B31" s="253"/>
      <c r="C31" s="1086" t="s">
        <v>1609</v>
      </c>
      <c r="D31" s="1097">
        <v>0</v>
      </c>
      <c r="E31" s="1087">
        <v>0</v>
      </c>
      <c r="F31" s="1088"/>
      <c r="G31" s="1088"/>
      <c r="H31" s="1088"/>
      <c r="I31" s="1089"/>
      <c r="J31" s="1088"/>
    </row>
    <row r="32" spans="2:10" ht="20.100000000000001" customHeight="1">
      <c r="B32" s="253"/>
      <c r="C32" s="1086" t="s">
        <v>1610</v>
      </c>
      <c r="D32" s="1087">
        <v>458744</v>
      </c>
      <c r="E32" s="1097">
        <v>456911</v>
      </c>
      <c r="F32" s="1088"/>
      <c r="G32" s="1088"/>
      <c r="H32" s="1088"/>
      <c r="I32" s="1089"/>
      <c r="J32" s="1088"/>
    </row>
    <row r="33" spans="2:10" ht="20.100000000000001" customHeight="1">
      <c r="B33" s="253"/>
      <c r="C33" s="1086" t="s">
        <v>1611</v>
      </c>
      <c r="D33" s="1087">
        <v>20427</v>
      </c>
      <c r="E33" s="1087">
        <v>20427</v>
      </c>
      <c r="F33" s="1088"/>
      <c r="G33" s="1088"/>
      <c r="H33" s="1088"/>
      <c r="I33" s="1089"/>
      <c r="J33" s="1088"/>
    </row>
    <row r="34" spans="2:10" ht="20.100000000000001" customHeight="1">
      <c r="B34" s="253"/>
      <c r="C34" s="1086" t="s">
        <v>1612</v>
      </c>
      <c r="D34" s="1087">
        <v>16932</v>
      </c>
      <c r="E34" s="1087">
        <v>16932</v>
      </c>
      <c r="F34" s="1088"/>
      <c r="G34" s="1088"/>
      <c r="H34" s="1088"/>
      <c r="I34" s="1089"/>
      <c r="J34" s="1088"/>
    </row>
    <row r="35" spans="2:10" ht="20.100000000000001" customHeight="1">
      <c r="B35" s="253"/>
      <c r="C35" s="1086" t="s">
        <v>1613</v>
      </c>
      <c r="D35" s="1087">
        <v>1116983</v>
      </c>
      <c r="E35" s="1087">
        <v>1141100</v>
      </c>
      <c r="F35" s="1088"/>
      <c r="G35" s="1088"/>
      <c r="H35" s="1088"/>
      <c r="I35" s="1089"/>
      <c r="J35" s="1088"/>
    </row>
    <row r="36" spans="2:10" ht="20.100000000000001" customHeight="1" thickBot="1">
      <c r="B36" s="547"/>
      <c r="C36" s="1095" t="s">
        <v>1955</v>
      </c>
      <c r="D36" s="1096">
        <f>SUM(D23:D35)</f>
        <v>85842755</v>
      </c>
      <c r="E36" s="1096">
        <f>SUM(E23:E35)</f>
        <v>85890446</v>
      </c>
      <c r="F36" s="1098"/>
      <c r="G36" s="1096">
        <f>SUM(G23:G35)</f>
        <v>46625.754687238594</v>
      </c>
      <c r="H36" s="1096">
        <f>SUM(H23:H35)</f>
        <v>2172768</v>
      </c>
      <c r="I36" s="1098"/>
      <c r="J36" s="1098"/>
    </row>
  </sheetData>
  <mergeCells count="4">
    <mergeCell ref="C1:J1"/>
    <mergeCell ref="D5:D6"/>
    <mergeCell ref="E5:E6"/>
    <mergeCell ref="F5:J5"/>
  </mergeCells>
  <conditionalFormatting sqref="D8:J19 D22:J35">
    <cfRule type="cellIs" dxfId="11" priority="1" stopIfTrue="1" operator="lessThan">
      <formula>0</formula>
    </cfRule>
  </conditionalFormatting>
  <hyperlinks>
    <hyperlink ref="L1" location="Índice!A1" display="Voltar ao Índice" xr:uid="{9084EF76-EBD2-4687-BCB5-71180B373BBC}"/>
  </hyperlinks>
  <pageMargins left="0.7" right="0.7" top="0.75" bottom="0.75" header="0.3" footer="0.3"/>
  <pageSetup paperSize="9" scale="64" orientation="landscape" horizontalDpi="1200" verticalDpi="1200" r:id="rId1"/>
  <headerFooter>
    <oddHeader>&amp;CPT
Anexo V</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2" ma:contentTypeDescription="Create a new document." ma:contentTypeScope="" ma:versionID="ed689221f700b95d155df5392e6604ee">
  <xsd:schema xmlns:xsd="http://www.w3.org/2001/XMLSchema" xmlns:xs="http://www.w3.org/2001/XMLSchema" xmlns:p="http://schemas.microsoft.com/office/2006/metadata/properties" xmlns:ns1="http://schemas.microsoft.com/sharepoint/v3" xmlns:ns2="dddd2ea0-f289-44f2-90a3-98968f13641b" targetNamespace="http://schemas.microsoft.com/office/2006/metadata/properties" ma:root="true" ma:fieldsID="22c1f8430e5f9c75d54b28a3abe1b4b5" ns1:_="" ns2:_="">
    <xsd:import namespace="http://schemas.microsoft.com/sharepoint/v3"/>
    <xsd:import namespace="dddd2ea0-f289-44f2-90a3-98968f13641b"/>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dd2ea0-f289-44f2-90a3-98968f1364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ECD8561-00C2-40A1-9CFE-69C4D63F63C5}"/>
</file>

<file path=customXml/itemProps2.xml><?xml version="1.0" encoding="utf-8"?>
<ds:datastoreItem xmlns:ds="http://schemas.openxmlformats.org/officeDocument/2006/customXml" ds:itemID="{94A4D714-7AED-4049-942A-7D67C365E520}"/>
</file>

<file path=customXml/itemProps3.xml><?xml version="1.0" encoding="utf-8"?>
<ds:datastoreItem xmlns:ds="http://schemas.openxmlformats.org/officeDocument/2006/customXml" ds:itemID="{E170ADDF-4FA4-40A9-BEC4-E3B893D3ED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83</vt:i4>
      </vt:variant>
      <vt:variant>
        <vt:lpstr>Intervalos com Nome</vt:lpstr>
      </vt:variant>
      <vt:variant>
        <vt:i4>18</vt:i4>
      </vt:variant>
    </vt:vector>
  </HeadingPairs>
  <TitlesOfParts>
    <vt:vector size="101" baseType="lpstr">
      <vt:lpstr>Índice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'50'!_ftn1</vt:lpstr>
      <vt:lpstr>'50'!_ftnref1</vt:lpstr>
      <vt:lpstr>'8'!_Toc483499698</vt:lpstr>
      <vt:lpstr>'1'!Área_de_Impressão</vt:lpstr>
      <vt:lpstr>'26'!Área_de_Impressão</vt:lpstr>
      <vt:lpstr>'3'!Área_de_Impressão</vt:lpstr>
      <vt:lpstr>'30'!Área_de_Impressão</vt:lpstr>
      <vt:lpstr>'31'!Área_de_Impressão</vt:lpstr>
      <vt:lpstr>'34'!Área_de_Impressão</vt:lpstr>
      <vt:lpstr>'35'!Área_de_Impressão</vt:lpstr>
      <vt:lpstr>'41'!Área_de_Impressão</vt:lpstr>
      <vt:lpstr>'55'!Área_de_Impressão</vt:lpstr>
      <vt:lpstr>'56'!Área_de_Impressão</vt:lpstr>
      <vt:lpstr>'57'!Área_de_Impressão</vt:lpstr>
      <vt:lpstr>'8'!Área_de_Impressão</vt:lpstr>
      <vt:lpstr>Índice!Área_de_Impressão</vt:lpstr>
      <vt:lpstr>'1'!Títulos_de_Impressão</vt:lpstr>
      <vt:lpstr>'3'!Títulos_de_Impressão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Divulgacao-Disciplina-de-Mercado-202112b</dc:title>
  <dc:creator/>
  <cp:lastModifiedBy/>
  <dcterms:created xsi:type="dcterms:W3CDTF">2020-09-14T08:59:40Z</dcterms:created>
  <dcterms:modified xsi:type="dcterms:W3CDTF">2022-09-29T14:13:26Z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fd489d-8342-4f0c-9e5b-a69a195a9b09_Enabled">
    <vt:lpwstr>true</vt:lpwstr>
  </property>
  <property fmtid="{D5CDD505-2E9C-101B-9397-08002B2CF9AE}" pid="3" name="MSIP_Label_2ffd489d-8342-4f0c-9e5b-a69a195a9b09_SetDate">
    <vt:lpwstr>2021-12-10T16:19:46Z</vt:lpwstr>
  </property>
  <property fmtid="{D5CDD505-2E9C-101B-9397-08002B2CF9AE}" pid="4" name="MSIP_Label_2ffd489d-8342-4f0c-9e5b-a69a195a9b09_Method">
    <vt:lpwstr>Privileged</vt:lpwstr>
  </property>
  <property fmtid="{D5CDD505-2E9C-101B-9397-08002B2CF9AE}" pid="5" name="MSIP_Label_2ffd489d-8342-4f0c-9e5b-a69a195a9b09_Name">
    <vt:lpwstr>2ffd489d-8342-4f0c-9e5b-a69a195a9b09</vt:lpwstr>
  </property>
  <property fmtid="{D5CDD505-2E9C-101B-9397-08002B2CF9AE}" pid="6" name="MSIP_Label_2ffd489d-8342-4f0c-9e5b-a69a195a9b09_SiteId">
    <vt:lpwstr>5d89951c-b62b-46bf-b261-910b5240b0e7</vt:lpwstr>
  </property>
  <property fmtid="{D5CDD505-2E9C-101B-9397-08002B2CF9AE}" pid="7" name="MSIP_Label_2ffd489d-8342-4f0c-9e5b-a69a195a9b09_ActionId">
    <vt:lpwstr>9e97edd6-98bd-4bbe-a64b-a386ec352d75</vt:lpwstr>
  </property>
  <property fmtid="{D5CDD505-2E9C-101B-9397-08002B2CF9AE}" pid="8" name="MSIP_Label_2ffd489d-8342-4f0c-9e5b-a69a195a9b09_ContentBits">
    <vt:lpwstr>0</vt:lpwstr>
  </property>
  <property fmtid="{D5CDD505-2E9C-101B-9397-08002B2CF9AE}" pid="9" name="ContentTypeId">
    <vt:lpwstr>0x0101004A9918BE4EF40F4AA4F6D1DF5575E2EC</vt:lpwstr>
  </property>
</Properties>
</file>