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6370BAD3-8FB9-4407-9C4A-6939DA59CA43}" xr6:coauthVersionLast="47" xr6:coauthVersionMax="47" xr10:uidLastSave="{00000000-0000-0000-0000-000000000000}"/>
  <bookViews>
    <workbookView xWindow="-120" yWindow="-120" windowWidth="29040" windowHeight="15840" tabRatio="809" xr2:uid="{00000000-000D-0000-FFFF-FFFF00000000}"/>
  </bookViews>
  <sheets>
    <sheet name="Índice" sheetId="103" r:id="rId1"/>
    <sheet name="1" sheetId="1" r:id="rId2"/>
    <sheet name="2" sheetId="2" r:id="rId3"/>
    <sheet name="3" sheetId="151" r:id="rId4"/>
    <sheet name="4" sheetId="141" r:id="rId5"/>
    <sheet name="5" sheetId="90" r:id="rId6"/>
    <sheet name="6" sheetId="32" r:id="rId7"/>
    <sheet name="7" sheetId="155" r:id="rId8"/>
    <sheet name="8" sheetId="158" r:id="rId9"/>
    <sheet name="9" sheetId="108" r:id="rId10"/>
    <sheet name="10" sheetId="109" r:id="rId11"/>
    <sheet name="11" sheetId="129" r:id="rId12"/>
    <sheet name="12" sheetId="149" r:id="rId13"/>
  </sheets>
  <externalReferences>
    <externalReference r:id="rId14"/>
    <externalReference r:id="rId15"/>
  </externalReferences>
  <definedNames>
    <definedName name="_Toc510626265" localSheetId="0">Índice!#REF!</definedName>
    <definedName name="_Toc510626266" localSheetId="0">Índice!#REF!</definedName>
    <definedName name="_Toc510626267" localSheetId="0">Índice!#REF!</definedName>
    <definedName name="_Toc510626268" localSheetId="0">Índice!#REF!</definedName>
    <definedName name="_Toc510626269" localSheetId="0">Índice!#REF!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2">'12'!$B$1:$C$6</definedName>
    <definedName name="_xlnm.Print_Area" localSheetId="8">'8'!$M$7:$AD$163</definedName>
    <definedName name="TRNR_5cc1995c6b1841c191dff95400c25a5f_123_1" localSheetId="12" hidden="1">#REF!</definedName>
    <definedName name="TRNR_5cc1995c6b1841c191dff95400c25a5f_123_1" localSheetId="7" hidden="1">#REF!</definedName>
    <definedName name="TRNR_5cc1995c6b1841c191dff95400c25a5f_123_1" localSheetId="8" hidden="1">#REF!</definedName>
    <definedName name="TRNR_5cc1995c6b1841c191dff95400c25a5f_123_1" hidden="1">#REF!</definedName>
    <definedName name="TRNR_8c384ad4934f4b269980f3c3194c1461_37_1" localSheetId="12" hidden="1">#REF!</definedName>
    <definedName name="TRNR_8c384ad4934f4b269980f3c3194c1461_37_1" localSheetId="7" hidden="1">#REF!</definedName>
    <definedName name="TRNR_8c384ad4934f4b269980f3c3194c1461_37_1" localSheetId="8" hidden="1">#REF!</definedName>
    <definedName name="TRNR_8c384ad4934f4b269980f3c3194c1461_37_1" hidden="1">#REF!</definedName>
    <definedName name="TRNR_f6ed9ba0ccd54407905b765622a1c5f4_363_1" localSheetId="12" hidden="1">#REF!</definedName>
    <definedName name="TRNR_f6ed9ba0ccd54407905b765622a1c5f4_363_1" localSheetId="7" hidden="1">#REF!</definedName>
    <definedName name="TRNR_f6ed9ba0ccd54407905b765622a1c5f4_363_1" localSheetId="8" hidden="1">#REF!</definedName>
    <definedName name="TRNR_f6ed9ba0ccd54407905b765622a1c5f4_363_1" hidden="1">#REF!</definedName>
    <definedName name="Uni">'[1]Nota Pensões 201512'!$M$3</definedName>
    <definedName name="Uni_2013" localSheetId="12">'[2]Notas 48 - 50AVersão PT'!#REF!</definedName>
    <definedName name="Uni_2013" localSheetId="7">'[2]Notas 48 - 50AVersão PT'!#REF!</definedName>
    <definedName name="Uni_2013" localSheetId="8">'[2]Notas 48 - 50AVersão PT'!#REF!</definedName>
    <definedName name="Uni_2013">'[2]Notas 48 - 50AVersão PT'!#REF!</definedName>
    <definedName name="Uni_2014" localSheetId="12">'[2]Notas 48 - 50AVersão PT'!#REF!</definedName>
    <definedName name="Uni_2014" localSheetId="7">'[2]Notas 48 - 50AVersão PT'!#REF!</definedName>
    <definedName name="Uni_2014" localSheetId="8">'[2]Notas 48 - 50AVersão PT'!#REF!</definedName>
    <definedName name="Uni_2014">'[2]Notas 48 - 50AVersão PT'!#REF!</definedName>
    <definedName name="xxx" localSheetId="12" hidden="1">#REF!</definedName>
    <definedName name="xxx" localSheetId="7" hidden="1">#REF!</definedName>
    <definedName name="xxx" localSheetId="8" hidden="1">#REF!</definedName>
    <definedName name="xxx"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2" i="1" l="1"/>
  <c r="D42" i="1"/>
  <c r="F37" i="1"/>
  <c r="F35" i="1"/>
  <c r="F33" i="1"/>
  <c r="F31" i="1"/>
  <c r="F30" i="1"/>
  <c r="F29" i="1"/>
  <c r="F27" i="1"/>
  <c r="F26" i="1"/>
  <c r="F25" i="1"/>
  <c r="F24" i="1"/>
  <c r="F23" i="1"/>
  <c r="D17" i="1"/>
  <c r="F17" i="1" s="1"/>
  <c r="F16" i="1"/>
  <c r="F15" i="1"/>
  <c r="F13" i="1"/>
  <c r="F12" i="1"/>
  <c r="F11" i="1"/>
  <c r="F10" i="1"/>
  <c r="D9" i="1"/>
  <c r="F9" i="1" s="1"/>
  <c r="F8" i="1"/>
  <c r="F7" i="1"/>
  <c r="F6" i="1"/>
</calcChain>
</file>

<file path=xl/sharedStrings.xml><?xml version="1.0" encoding="utf-8"?>
<sst xmlns="http://schemas.openxmlformats.org/spreadsheetml/2006/main" count="446" uniqueCount="365">
  <si>
    <t>Modelo EU OV1 — Síntese dos montantes totais das exposições ao risco</t>
  </si>
  <si>
    <t>Modelo EU KM1 — Modelo para os indicadores de base</t>
  </si>
  <si>
    <t>Total dos montantes de exposição ao risco</t>
  </si>
  <si>
    <t>Total dos requisitos de fundos próprios</t>
  </si>
  <si>
    <t>a</t>
  </si>
  <si>
    <t>b</t>
  </si>
  <si>
    <t>c</t>
  </si>
  <si>
    <t>Risco de crédito (excluindo CCR)</t>
  </si>
  <si>
    <t xml:space="preserve">do qual: método padrão </t>
  </si>
  <si>
    <t xml:space="preserve">do qual: método básico IRB (F-IRB) </t>
  </si>
  <si>
    <t>do qual: método de afetação</t>
  </si>
  <si>
    <t>EU 4a</t>
  </si>
  <si>
    <t>do qual: ações de acordo com o método de ponderação de risco simples</t>
  </si>
  <si>
    <t xml:space="preserve">do qual: método IRB avançado (A-IRB) </t>
  </si>
  <si>
    <t xml:space="preserve">Risco de crédito de contraparte - CCR </t>
  </si>
  <si>
    <t>do qual: método do modelo interno (IMM)</t>
  </si>
  <si>
    <t>EU 8a</t>
  </si>
  <si>
    <t>do qual: exposições a uma CCP</t>
  </si>
  <si>
    <t>EU 8b</t>
  </si>
  <si>
    <t>do qual: ajustamento da avaliação de crédito — CVA</t>
  </si>
  <si>
    <t>do qual: outro CCR</t>
  </si>
  <si>
    <t>Não aplicável</t>
  </si>
  <si>
    <t xml:space="preserve">Risco de liquidação </t>
  </si>
  <si>
    <t>Exposições de titularização não incluídas na carteira de negociação (após o limite máximo)</t>
  </si>
  <si>
    <t xml:space="preserve">do qual: método SEC-IRBA </t>
  </si>
  <si>
    <t>do qual: SEC-ERBA (incluindo IAA)</t>
  </si>
  <si>
    <t xml:space="preserve">do qual: método SEC-SA </t>
  </si>
  <si>
    <t>EU 19a</t>
  </si>
  <si>
    <t>do qual: 1250 % / dedução</t>
  </si>
  <si>
    <t>Riscos de posição, cambial e de mercadorias (risco de mercado)</t>
  </si>
  <si>
    <t xml:space="preserve">do qual: IMA </t>
  </si>
  <si>
    <t>EU 22a</t>
  </si>
  <si>
    <t>Grandes riscos</t>
  </si>
  <si>
    <t xml:space="preserve">Risco operacional </t>
  </si>
  <si>
    <t>EU 23a</t>
  </si>
  <si>
    <t xml:space="preserve">do qual: método do indicador básico </t>
  </si>
  <si>
    <t>EU 23b</t>
  </si>
  <si>
    <t>EU 23c</t>
  </si>
  <si>
    <t xml:space="preserve">do qual: método de medição avançada </t>
  </si>
  <si>
    <t>Montantes inferiores aos limites de dedução (sujeitos a
ponderação de risco de 250 %)</t>
  </si>
  <si>
    <t>Total</t>
  </si>
  <si>
    <t>d</t>
  </si>
  <si>
    <t>e</t>
  </si>
  <si>
    <t>Fundos próprios disponíveis (montantes)</t>
  </si>
  <si>
    <t xml:space="preserve">Fundos próprios principais de nível 1 (CET1) </t>
  </si>
  <si>
    <t xml:space="preserve">Fundos próprios de nível 1 </t>
  </si>
  <si>
    <t xml:space="preserve">Capital total </t>
  </si>
  <si>
    <t>Montantes das exposições ponderadas pelo risco</t>
  </si>
  <si>
    <t>Montante total das exposições</t>
  </si>
  <si>
    <t>Rácio de nível 1 (%)</t>
  </si>
  <si>
    <t>Rácio de fundos próprios total (%)</t>
  </si>
  <si>
    <t>Requisitos de fundos próprios adicionais para fazer face a outros riscos que não o risco de alavancagem excessiva (em percentagem do montante da exposição ponderada pelo risco)</t>
  </si>
  <si>
    <t>EU 7a</t>
  </si>
  <si>
    <t>EU 7b</t>
  </si>
  <si>
    <t xml:space="preserve">     do qual: a satisfazer através de fundos próprios CET1 (pontos percentuais)</t>
  </si>
  <si>
    <t>EU 7c</t>
  </si>
  <si>
    <t xml:space="preserve">     do qual: a satisfazer através de fundos próprios de nível 1 (pontos percentuais)</t>
  </si>
  <si>
    <t>EU 7d</t>
  </si>
  <si>
    <t>Total dos requisitos de fundos próprios SREP (%)</t>
  </si>
  <si>
    <t>Requisito combinado de fundos próprios global e de reserva de fundos próprios (em percentagem do montante da exposição ponderada pelo risco)</t>
  </si>
  <si>
    <t>Reserva de conservação de fundos próprios</t>
  </si>
  <si>
    <t>Reserva de conservação decorrente de riscos macroprudenciais ou sistémicos identificados ao nível de um Estado-Membro (%)</t>
  </si>
  <si>
    <t>Reserva contracíclica de fundos próprios específica da instituição (%)</t>
  </si>
  <si>
    <t>EU 9a</t>
  </si>
  <si>
    <t>Reserva para risco sistémico (%)</t>
  </si>
  <si>
    <t>Reserva das instituições de importância sistémica global (%)</t>
  </si>
  <si>
    <t>EU 10a</t>
  </si>
  <si>
    <t>Reserva das outras instituições de importância sistémica (%)</t>
  </si>
  <si>
    <t>Requisito combinado de reservas de fundos próprios (%)</t>
  </si>
  <si>
    <t>EU 11a</t>
  </si>
  <si>
    <t>Requisito global de fundos próprios (%)</t>
  </si>
  <si>
    <t>CET1 disponíveis após satisfação dos requisitos de fundos próprios totais SREP (%)</t>
  </si>
  <si>
    <t>Rácio de alavancagem</t>
  </si>
  <si>
    <t>Medida de exposição total</t>
  </si>
  <si>
    <t>Rácio de alavancagem (%)</t>
  </si>
  <si>
    <t>EU 14a</t>
  </si>
  <si>
    <t>EU 14b</t>
  </si>
  <si>
    <t>EU 14c</t>
  </si>
  <si>
    <t>EU 14d</t>
  </si>
  <si>
    <t>EU 14e</t>
  </si>
  <si>
    <t>Total dos ativos líquidos de elevada qualidade (HQLA) (valor ponderado - média)</t>
  </si>
  <si>
    <t>EU 16a</t>
  </si>
  <si>
    <t xml:space="preserve">Saídas de caixa - Valor ponderado total </t>
  </si>
  <si>
    <t>EU 16b</t>
  </si>
  <si>
    <t xml:space="preserve">Entradas de caixa - Valor ponderado total </t>
  </si>
  <si>
    <t>Total de saídas de caixa líquidas (valor ajustado)</t>
  </si>
  <si>
    <t>Rácio de cobertura de liquidez (%)</t>
  </si>
  <si>
    <t>Total de financiamento estável disponível</t>
  </si>
  <si>
    <t>Total de financiamento estável requerido</t>
  </si>
  <si>
    <t>Rácio NSFR (%)</t>
  </si>
  <si>
    <t>f</t>
  </si>
  <si>
    <t>g</t>
  </si>
  <si>
    <t>h</t>
  </si>
  <si>
    <t>Risco operacional</t>
  </si>
  <si>
    <t>Fundos próprios de nível 1</t>
  </si>
  <si>
    <t>2a</t>
  </si>
  <si>
    <t>Modelo EU LIQ1 — Informação quantitativa sobre o rácio de cobertura de liquidez (LCR)</t>
  </si>
  <si>
    <t>Valor total não ponderado (média)</t>
  </si>
  <si>
    <t>Valor total ponderado (média)</t>
  </si>
  <si>
    <t>EU 1a</t>
  </si>
  <si>
    <t>Trimestre que termina em (DD Mês AAA)</t>
  </si>
  <si>
    <t>EU 1b</t>
  </si>
  <si>
    <t>Número de pontos de dados utilizados para calcular as médias</t>
  </si>
  <si>
    <t>ATIVOS LÍQUIDOS DE ELEVADA QUALIDADE</t>
  </si>
  <si>
    <t>Total dos ativos líquidos de elevada qualidade (HQLA)</t>
  </si>
  <si>
    <t>CAIXA — SAÍDAS</t>
  </si>
  <si>
    <t>Depósitos de retalho e depósitos de pequenas empresas clientes, do qual:</t>
  </si>
  <si>
    <t>Depósitos estáveis</t>
  </si>
  <si>
    <t>Depósitos menos estáveis</t>
  </si>
  <si>
    <t>Financiamento por grosso não garantido</t>
  </si>
  <si>
    <t>Depósitos operacionais (todas as contrapartes) e depósitos em redes de bancos cooperativos</t>
  </si>
  <si>
    <t>Depósitos não operacionais (todas as contrapartes)</t>
  </si>
  <si>
    <t>Dívida não garantida</t>
  </si>
  <si>
    <t>Financiamento por grosso garantido</t>
  </si>
  <si>
    <t>Requisitos adicionais</t>
  </si>
  <si>
    <t>Saídas relacionadas com exposições sobre derivados e outros requisitos de caução</t>
  </si>
  <si>
    <t>Saídas relacionadas com perda de financiamento sobre produtos de dívida</t>
  </si>
  <si>
    <t>Facilidades de crédito e de liquidez</t>
  </si>
  <si>
    <t>Outras obrigações contratuais de financiamento</t>
  </si>
  <si>
    <t>Outras obrigações contingentes de financiamento</t>
  </si>
  <si>
    <t>TOTAL DE SAÍDAS DE CAIXA</t>
  </si>
  <si>
    <t>CAIXA — ENTRADAS</t>
  </si>
  <si>
    <t xml:space="preserve">VALOR AJUSTADO TOTAL </t>
  </si>
  <si>
    <t>EU-21</t>
  </si>
  <si>
    <t>RESERVA DE LIQUIDEZ</t>
  </si>
  <si>
    <t>TOTAL DE SAÍDAS DE CAIXA LÍQUIDAS</t>
  </si>
  <si>
    <t>RÁCIO DE COBERTURA DE LIQUIDEZ</t>
  </si>
  <si>
    <t>RWA</t>
  </si>
  <si>
    <t>TOTAL</t>
  </si>
  <si>
    <t>Outros</t>
  </si>
  <si>
    <t xml:space="preserve">Modelo EU CR8 – Declarações de fluxos de RWEA relativos a exposições ao risco de crédito de acordo com o método IRB </t>
  </si>
  <si>
    <t>Montante de exposição ponderado pelo risco</t>
  </si>
  <si>
    <t>Montante de exposição ponderado pelo risco no final do período de relato anterior</t>
  </si>
  <si>
    <t>Volume dos ativos (+/-)</t>
  </si>
  <si>
    <t>Qualidade dos ativos (+/-)</t>
  </si>
  <si>
    <t>Atualizações de modelos (+/-)</t>
  </si>
  <si>
    <t>Metodologia e política (+/-)</t>
  </si>
  <si>
    <t>Aquisições e alienações (+/-)</t>
  </si>
  <si>
    <t>Movimentos cambiais (+/-)</t>
  </si>
  <si>
    <t>Outros (+/-)</t>
  </si>
  <si>
    <t>Montante de exposição ponderado pelo risco no final do período de relato</t>
  </si>
  <si>
    <t>Modelo EU CCR7 – Declarações de fluxos de RWEA das exposições ao CCR de acordo com o método IMM</t>
  </si>
  <si>
    <t>RWEA</t>
  </si>
  <si>
    <t>RWEA no final do período de reporte anterior</t>
  </si>
  <si>
    <t>Volume dos ativos</t>
  </si>
  <si>
    <t>Qualidade de crédito das contrapartes</t>
  </si>
  <si>
    <t>Atualizações dos modelos (apenas IMM)</t>
  </si>
  <si>
    <t>Metodologia e políticas (apenas IMM)</t>
  </si>
  <si>
    <t>Aquisições e alienações</t>
  </si>
  <si>
    <t>Movimentos cambiais</t>
  </si>
  <si>
    <t>RWEA no final do período de reporte atual</t>
  </si>
  <si>
    <t xml:space="preserve">Outros </t>
  </si>
  <si>
    <t>Modelo EU MR2-B – Declarações de fluxos de RWA para os riscos de mercado de acordo com o método IMA</t>
  </si>
  <si>
    <t>VaR</t>
  </si>
  <si>
    <t>SVaR</t>
  </si>
  <si>
    <t>IRC</t>
  </si>
  <si>
    <t>Medida de risco global</t>
  </si>
  <si>
    <t>Total de RWEA</t>
  </si>
  <si>
    <t>Total de requisitos de fundos próprios</t>
  </si>
  <si>
    <t xml:space="preserve">RWEA no final do período anterior </t>
  </si>
  <si>
    <t>1a</t>
  </si>
  <si>
    <t>Ajustamento regulamentar</t>
  </si>
  <si>
    <t>1b</t>
  </si>
  <si>
    <t xml:space="preserve">RWEA no final do trimestre anterior (final do dia) </t>
  </si>
  <si>
    <t xml:space="preserve">Variação dos níveis de risco </t>
  </si>
  <si>
    <t xml:space="preserve">Atualizações/alterações de modelo </t>
  </si>
  <si>
    <t>Metodologia e políticas</t>
  </si>
  <si>
    <t xml:space="preserve">Aquisições e alienações </t>
  </si>
  <si>
    <t xml:space="preserve">Movimentos cambiais </t>
  </si>
  <si>
    <t>8a</t>
  </si>
  <si>
    <t xml:space="preserve">RWEA no final do período de divulgação (final do dia) </t>
  </si>
  <si>
    <t>8b</t>
  </si>
  <si>
    <t xml:space="preserve">RWEA no final do período de divulgação </t>
  </si>
  <si>
    <t>Rácios de Fundos próprios (em percentagem do montante da exposição ponderada pelo risco)</t>
  </si>
  <si>
    <t>Voltar ao Índice</t>
  </si>
  <si>
    <t>Rácios de capital e resumo dos seus principais componentes</t>
  </si>
  <si>
    <t xml:space="preserve">    Fully implemented</t>
  </si>
  <si>
    <t xml:space="preserve">  Phased-in</t>
  </si>
  <si>
    <t>FUNDOS PRÓPRIOS</t>
  </si>
  <si>
    <t>Fundos próprios de nível 1 (tier 1)</t>
  </si>
  <si>
    <t>dos quais: Fundos próprios principais de nível 1 (CET1)</t>
  </si>
  <si>
    <t>Fundos próprios de nível 2 (tier 2)</t>
  </si>
  <si>
    <t>Fundos próprios totais</t>
  </si>
  <si>
    <t>Risco de crédito e risco de crédito de contraparte</t>
  </si>
  <si>
    <t>Risco de mercado</t>
  </si>
  <si>
    <t>Credit Valuation Adjustments (CVA)</t>
  </si>
  <si>
    <t>RÁCIOS DE CAPITAL</t>
  </si>
  <si>
    <t>Rácio common equity tier 1</t>
  </si>
  <si>
    <t>Rácio tier 1</t>
  </si>
  <si>
    <t>Rácio total</t>
  </si>
  <si>
    <t>Reconciliação entre o capital contabilístico e regulamentar</t>
  </si>
  <si>
    <t>Capital</t>
  </si>
  <si>
    <t>Títulos próprios</t>
  </si>
  <si>
    <t>Prémio de emissão</t>
  </si>
  <si>
    <t>Ações Preferenciais</t>
  </si>
  <si>
    <t>Outros instrumentos de capital</t>
  </si>
  <si>
    <t>Reservas e resultados acumulados</t>
  </si>
  <si>
    <t>Lucro líquido do exercício atribuível aos acionistas do Banco</t>
  </si>
  <si>
    <t>TOTAL DE CAPITAIS PRÓPRIOS ATRIBUÍVEIS AOS ACIONISTAS</t>
  </si>
  <si>
    <t>Interesses que não controlam (minoritários)</t>
  </si>
  <si>
    <t>TOTAL DE CAPITAIS PRÓPRIOS</t>
  </si>
  <si>
    <t>Títulos próprios de instrumentos não elegíveis para FPP1</t>
  </si>
  <si>
    <t>Ações Preferenciais não elegíveis para FPP1</t>
  </si>
  <si>
    <t>Outros instrumentos de capital não elegíveis para FPP1</t>
  </si>
  <si>
    <t>Lucro líquido do exercício atribuível aos acionistas do Banco não elegível para FPP1</t>
  </si>
  <si>
    <t xml:space="preserve">Interesses que não controlam (minoritários) não elegíveis para FPP1 </t>
  </si>
  <si>
    <t>Outros ajustamentos regulamentares</t>
  </si>
  <si>
    <t>Dos quais: Ativos intangíveis</t>
  </si>
  <si>
    <t>Dos quais: Goodwill</t>
  </si>
  <si>
    <t>Dos quais: Ativos por impostos diferidos</t>
  </si>
  <si>
    <t>Dos quais: Outros</t>
  </si>
  <si>
    <t>FUNDOS PRÓPRIOS PRINCIPAIS DE NÍVEL 1 (FPP1)</t>
  </si>
  <si>
    <t>Passivos subordinados</t>
  </si>
  <si>
    <t>Ajustamentos transferidos de FPP1</t>
  </si>
  <si>
    <t>Ajustamentos transferidos de FP2</t>
  </si>
  <si>
    <t>Outros Ajustamentos</t>
  </si>
  <si>
    <t>Dos quais: Insuficiência de provisões para perdas esperadas</t>
  </si>
  <si>
    <t>Dos quais: Montantes residuais de instrumentos de FPP1 de entidades do setor financeiro nas quais a instituição tem um investimento significativo</t>
  </si>
  <si>
    <t>FUNDOS PRÓPRIOS DE NÍVEL 1 (FP1)</t>
  </si>
  <si>
    <t>Interesses que não controlam elegíveis em FP2</t>
  </si>
  <si>
    <t>Ações Preferenciais elegíveis em FP2</t>
  </si>
  <si>
    <t>Ajustamentos com impacto em FP2, incluindo filtros nacionais</t>
  </si>
  <si>
    <t>Ajustamentos que são transferidos para FP1 por insuficiência de instrumentos FP2</t>
  </si>
  <si>
    <t>FUNDOS PRÓPRIOS DE NÍVEL 2 (FP2)</t>
  </si>
  <si>
    <t>FUNDOS PRÓPRIOS TOTAIS</t>
  </si>
  <si>
    <t>Modelo IFRS9-FL - Divulgação uniforme do regime transitório para reduzir o impacto da IFRS 9</t>
  </si>
  <si>
    <t>FUNDOS PRÓPRIOS DISPONÍVEIS (MONTANTES)</t>
  </si>
  <si>
    <t>Fundos próprios principais de nível 1 (CET1)</t>
  </si>
  <si>
    <t>Fundos próprios principais de nível 1 (CET1) se o regime transitório da IFRS 9 ou perdas de crédito esperadas análogas não tivesse sido aplicado</t>
  </si>
  <si>
    <t>Fundos próprios principais de nível 1 (CET1) se o regime de tratamento temporário dos ganhos e perdas não realizados avaliados ao justo valor através de de outro rendimento integral, de acordo com o artigo 468 da CRR, não tivesse sido aplicado</t>
  </si>
  <si>
    <t>Fundos próprios de nível 1 se o regime transitório da IFRS 9 ou perdas de crédito esperadas análogas não tivesse sido aplicado</t>
  </si>
  <si>
    <t>4a</t>
  </si>
  <si>
    <t>Fundos próprios de nível 1 se o regime de tratamento temporário de ganhos e perdas não realizados avaliados ao justo valor através de de outro rendimento integral, de acordo com o artigo 468 da CRR, não tivesse sido aplicado</t>
  </si>
  <si>
    <t>Fundos próprios totais se o regime transitório da IFRS 9 ou perdas de crédito esperadas análogas não tivesse sido aplicado</t>
  </si>
  <si>
    <t>6a</t>
  </si>
  <si>
    <t>Fundos próprios totais se o regime de tratamento temporário de ganhos e perdas não realizados avaliados ao justo valor através de de outro rendimento integral, de acordo com o artigo 468 da CRR, não tivesse sido aplicado</t>
  </si>
  <si>
    <t>ATIVOS PONDERADOS PELO RISCO (MONTANTES)</t>
  </si>
  <si>
    <t>Total de ativos ponderados pelo risco</t>
  </si>
  <si>
    <t>Total de ativos ponderados pelo risco se o regime transitório da IFRS 9 ou perdas de crédito esperadas análogas não tivesse sido aplicado</t>
  </si>
  <si>
    <t>RÁCIOS DE FUNDOS PRÓPRIOS</t>
  </si>
  <si>
    <t>Fundos próprios principais de nível 1 (em percentagem do montante das posições em risco)</t>
  </si>
  <si>
    <t>Fundos próprios principais de nível 1 (em percentagem do montante das posições em risco) se o regime transitório da IFRS 9 ou perdas de crédito esperadas análogas não tivesse sido aplicado</t>
  </si>
  <si>
    <t>10a</t>
  </si>
  <si>
    <t>Fundos próprios principais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</si>
  <si>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de nível 1 (em percentagem do montante das posições em risco)</t>
  </si>
  <si>
    <t>Fundos próprios de nível 1 (em percentagem do montante das posições em risco) se o regime transitório da IFRS 9 ou perdas de crédito esperadas análogas não tivesse sido aplicado</t>
  </si>
  <si>
    <t>12a</t>
  </si>
  <si>
    <t>Fundos próprios de nível 1 (em percentagem do montante das posições em risco) se o regime de tratamento temporário de ganhos e perdas não realizados avaliados ao justo valor através de de outro rendimento integral, de acordo com o artigo 468 da CRR, não tivesse sido aplicado</t>
  </si>
  <si>
    <t>Fundos próprios totais (em percentagem do montante das posições em risco)</t>
  </si>
  <si>
    <t>Fundos próprios totais (em percentagem do montante das posições em risco) se o regime transitório da IFRS 9 ou perdas de crédito esperadas análogas não tivesse sido aplicado</t>
  </si>
  <si>
    <t>RÁCIO DE ALAVANCAGEM</t>
  </si>
  <si>
    <t>Medida da exposição total do rácio de alavancagem</t>
  </si>
  <si>
    <t>Rácio de alavancagem se o regime transitório da IFRS 9 ou perdas de crédito esperadas análogas não tivesse sido aplicado</t>
  </si>
  <si>
    <t>17a</t>
  </si>
  <si>
    <t>Rácio de alavancagem  se o regime de tratamento temporário de ganhos e perdas não realizados avaliados ao justo valor através de de outro rendimento integral, de acordo com o artigo 468 da CRR, não tivesse sido aplicado</t>
  </si>
  <si>
    <t>Outras divulgações regulamentares periódicas</t>
  </si>
  <si>
    <t>Modelo IFRS9-FL - Divulgação uniforme do regime transitório para reduzir o impacto da IFRS 9  (EBA/GL/2020/12)</t>
  </si>
  <si>
    <t>Modelo para os indicadores de base</t>
  </si>
  <si>
    <t>Informação quantitativa sobre o rácio de cobertura de liquidez (LCR)</t>
  </si>
  <si>
    <t xml:space="preserve">Declarações de fluxos de RWEA relativos a exposições ao risco de crédito de acordo com o método IRB </t>
  </si>
  <si>
    <t>Declarações de fluxos de RWEA das exposições ao CCR de acordo com o método IMM</t>
  </si>
  <si>
    <t>Declarações de fluxos de RWEA para os riscos de mercado de acordo com o método IMA</t>
  </si>
  <si>
    <t>Modelos ITS 2020/04</t>
  </si>
  <si>
    <t>Milhares de euros</t>
  </si>
  <si>
    <t xml:space="preserve">EU OV1 </t>
  </si>
  <si>
    <t xml:space="preserve">EU KM1 </t>
  </si>
  <si>
    <t xml:space="preserve">EU CCR7 </t>
  </si>
  <si>
    <t xml:space="preserve">EU CR8 </t>
  </si>
  <si>
    <t>EU MR2-B</t>
  </si>
  <si>
    <t xml:space="preserve">EU LIQ1 </t>
  </si>
  <si>
    <t>Rácio de Cobertura de Liquidez (*)</t>
  </si>
  <si>
    <t>* Liquidity coverage ratio é a média das observações de final de mês dos últimos 12 meses em cada trimestre</t>
  </si>
  <si>
    <t>Âmbito de consolidação: consolidado</t>
  </si>
  <si>
    <t>Informação quantitativa</t>
  </si>
  <si>
    <t>EU 14f</t>
  </si>
  <si>
    <t>Requisitos de SREP (%)</t>
  </si>
  <si>
    <t>Requisitos totais (%)</t>
  </si>
  <si>
    <t>Requisitos de reserva para rácio de alavancagem</t>
  </si>
  <si>
    <t>Requisitos adicionais de AT1 para rácio de alavancagem (%)</t>
  </si>
  <si>
    <t xml:space="preserve">Requisitos adicionais de fundos próprios (CET1 rácio de alavancagem)(%) </t>
  </si>
  <si>
    <t>Requisitos adicionais de AT2 para rácio de alavancagem (%)</t>
  </si>
  <si>
    <t>Rácio de fundos próprios principais de nível 1 (%)</t>
  </si>
  <si>
    <t xml:space="preserve">Requisitos de fundos próprios adicionais para fazer face a outros riscos que não o risco de alavancagem excessiva (%) </t>
  </si>
  <si>
    <t>Requisitos de fundos próprios adicionais para fazer face ao risco de alavancagem excessiva (em percentagem da medida de exposição total)</t>
  </si>
  <si>
    <t>(Milhares de euros)</t>
  </si>
  <si>
    <t>Fundos Próprios de nível 1</t>
  </si>
  <si>
    <t>Exposição total</t>
  </si>
  <si>
    <t>Informação quanlitativa sobre o rácio de cobertura de liquidez (LCR)</t>
  </si>
  <si>
    <t xml:space="preserve">EU LIQB </t>
  </si>
  <si>
    <t>Rácio alavancagem</t>
  </si>
  <si>
    <t xml:space="preserve">Rácio de alavancagem </t>
  </si>
  <si>
    <t>(a)</t>
  </si>
  <si>
    <t>Explicações sobre os principais fatores determinantes dos resultados do cálculo do LCR e sobre a evolução do contributo dos elementos utilizados no cálculo do LCR ao longo do tempo</t>
  </si>
  <si>
    <t>(b)</t>
  </si>
  <si>
    <t>Explicações sobre a evolução do LCR ao longo do tempo</t>
  </si>
  <si>
    <t>(c)</t>
  </si>
  <si>
    <t>Explicações sobre a concentração efetiva das fontes de financiamento</t>
  </si>
  <si>
    <t>(d)</t>
  </si>
  <si>
    <t>Descrição pormenorizada da composição da reserva de liquidez da instituição</t>
  </si>
  <si>
    <t>(e)</t>
  </si>
  <si>
    <t>Exposições sobre derivados e potenciais acionamentos de caução</t>
  </si>
  <si>
    <t>As transações de derivados realizados pelo Grupo BCP são na sua grande maioria efetuadas ao abrigo de contratos de garantia que asseguram a cobertura de risco de crédito associado a variações do valor de mercado dessas transações. As entidades do Grupo incluem o risco de liquidez, considerando os impactos de um cenário de mercado adverso que leva a mudanças nos valores de mercado dos derivados, levando à criação de necessidades de liquidez adicionais devido a necessidades de cobertura/reposição de colaterais. Na abordagem do LCR, este requisito adicional de liquidez é apurado pela observação histórica da variação líquida mais significativa destes colaterais (entre valores a receber e a pagar), no sentido de acréscimo de utilização de liquidez por estes colaterais em intervalos de 30 dias de calendário, nos últimos 24 meses.</t>
  </si>
  <si>
    <t>(f)</t>
  </si>
  <si>
    <t>Incongruência de divisas no LCR</t>
  </si>
  <si>
    <t>O Grupo BCP monitoriza as divisas significativas (onde passivos &gt; 5% do total do passivo) e respetiva reserva de liquidez e saídas líquidas de caixa. Apenas as moedas EUR e PLN têm um montante significativo de financiamento obtido, maioritariamente devido à atividade em Portugal e a registada pela subsidiária na Polónia, que se revelou relevante ao nível do Grupo. O rácio de cobertura de liquidez em EUR e PLN está significativamente acima dos 100% exigidos.</t>
  </si>
  <si>
    <t>(g)</t>
  </si>
  <si>
    <t>Outros elementos, no cálculo do LCR, que não figuram no modelo para a divulgação do LCR mas que a instituição considera relevantes para o seu perfil de liquidez</t>
  </si>
  <si>
    <t>Nenhum item relevante no cálculo de LCR foi excluido do modelo de divulgação do LCR</t>
  </si>
  <si>
    <t>Empréstimos garantidos (por exemplo, acordos de revenda)</t>
  </si>
  <si>
    <t>Entradas provenientes de exposições plenamente produtivas</t>
  </si>
  <si>
    <t>Outras entradas de caixa</t>
  </si>
  <si>
    <t>EU-19a</t>
  </si>
  <si>
    <t>(Diferença entre o total das entradas ponderadas e o total das saídas ponderadas decorrentes de operações em países terceiros onde existem restrições à transferência ou que são expressas em moedas não convertíveis)</t>
  </si>
  <si>
    <t>EU-19b</t>
  </si>
  <si>
    <t>(Entradas em excesso provenientes de uma instituição de crédito especializada conexa)</t>
  </si>
  <si>
    <t>TOTAL DE ENTRADAS DE CAIXA</t>
  </si>
  <si>
    <t>EU-20a</t>
  </si>
  <si>
    <t>Entradas totalmente isentas</t>
  </si>
  <si>
    <t>EU-20b</t>
  </si>
  <si>
    <t>Entradas sujeitas ao limite máximo de 90 %</t>
  </si>
  <si>
    <t>EU-20c</t>
  </si>
  <si>
    <t>Entradas Sujeitas ao limite máximo de 75 %</t>
  </si>
  <si>
    <t>31 Mar 2023</t>
  </si>
  <si>
    <t>31 Dez 2022</t>
  </si>
  <si>
    <t>30 Set 2022</t>
  </si>
  <si>
    <t>14a</t>
  </si>
  <si>
    <t>Fundos próprios totais (em percentagem do montante das posições em risco) se o regime transitório de ganhos e perdas medido ao justo valor através de OCI de acordo com o Artigo 468 da CRR não tivesse sido aplicado</t>
  </si>
  <si>
    <t>Row number</t>
  </si>
  <si>
    <t xml:space="preserve">Qualitative information </t>
  </si>
  <si>
    <t>A reserva de liquidez do Grupo consiste em depósitos junto do banco central, títulos de dívida pública emitidos sobretudo por países europeus, títulos emitidos por empresas. A maior parte da reserva de liquidez consiste em títulos de Nível 1 sob as regras do LCR, definidos como Ativos Líquidos de Elevada Qualidade (“HQLA”). O Grupo BCP dispõe de uma reserva de liquidez adicional composta por ativos elegíveis junto de bancos centrais não HQLA (obrigações hipotecárias retidas e listas de crédito) que estão disponíveis para utilização imediata como colateral para obtenção de financiamento adicional junto do BCE e são reconhecidos no mercado de repo no primeiro caso. O Banco define para os indicadores de risco de liquidez limiares internos acima do requisito regulamentar, que monitoriza de forma a assegurar uma gestão prudente do risco incorrido pelo Grupo tanto a curto como a médio prazo.</t>
  </si>
  <si>
    <t>Síntese dos montantes totais das exposições ao risco</t>
  </si>
  <si>
    <t>Divulgação de Disciplina de Mercado Setembro 2023</t>
  </si>
  <si>
    <t>Template EU LIQ B Informação qualitativa sobre o LCR, que complementa o EU LIQ1</t>
  </si>
  <si>
    <t>O rácio regulamentar de Cobertura de Liquidez do Grupo (LCR) em setembro de 2023 situou-se em 244%, confortavelmente acima dos requisitos internos e regulatórios, suportado por carteiras de ativos de elevada liquidez em valor compatível com a gestão prudente da liquidez de curto prazo do Grupo.
Os principais impulsionadores foram a sólida base de financiamento do Grupo BCP, assente em depósitos de retalho considerados estáveis por natureza, gerando um nível reduzido de outflows. Por outro lado, apesar do wholesale funding apresentar uma estabilidade inferior, originando potencialmente outflows superiores, é efetuada uma gestão adequada dos mismatches de maturidades. O buffer de liquidez é composto essencialmente, por ativos de Nível 1, assentes em dívida pública soberana e depósito junto dos bancos centrais.</t>
  </si>
  <si>
    <t>O financiamento do modelo de negócio das operações do Grupo BCP assenta essencialmente nos depósitos de clientes do retalho, caraterizados por elevada de estabilidade, complementados por depósitos corporate e de entidades financeiras suportando sobretudo relações operacionais. A concentração dos maiores depositantes tem vindo a reduzir-se materialmente nos últimos anos nas maiores operações do Grupo, apresentando atualmente valores muito confortáveis. O Grupo BCP assegura ainda recursos de longo prazo, como os empréstimos obtidos junto do Banco Europeu de Investimento (BEI), que contribuem para a base de financiamento estável do Grupo. Para cumprir os requisitos de capital regulamentar e Requisitos Mínimos de Fundos Próprios e Passivos Elegíveis (MREL), o Grupo também emite dívida sénior e subordinada. Essas emissões suportam requisitos regulamentares de capital, e contribuem para o aumento da diversificação das fontes de financiamento wholesale. Globalmente, o modelo de financiamento do Grupo BCP configura uma base de financiamento bem diversificado, não se antecipando concentrações significativas de refinanciamento no futuro previsível.</t>
  </si>
  <si>
    <t>30 Jun 2023</t>
  </si>
  <si>
    <t>30 Set 2023</t>
  </si>
  <si>
    <t xml:space="preserve">Rácio de Financiamento Estável Líquido (NSFR) </t>
  </si>
  <si>
    <t>Nota: Os montantes e valores apresentados no Relatório Intercalar de 2023 são diferentes dos apresentados nesta tabela, uma vez que os resultados líquidos de 2023 foram incluídos no caso do Relatório Intercalar.</t>
  </si>
  <si>
    <t>30 Set 23</t>
  </si>
  <si>
    <t>T
(30/09/2023)</t>
  </si>
  <si>
    <t>T-1 
(30/06/2023)</t>
  </si>
  <si>
    <t>T-2
(31/03/2023)</t>
  </si>
  <si>
    <t>T-3
(31/12/2022)</t>
  </si>
  <si>
    <t>EU IRRBB1</t>
  </si>
  <si>
    <t>Riscos de taxa de juro das atividades não incluídas na carteira de negociação</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</si>
  <si>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</si>
  <si>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</si>
  <si>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</si>
  <si>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</si>
  <si>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040</t>
  </si>
  <si>
    <t>050</t>
  </si>
  <si>
    <t>Supervisory shock scenarios</t>
  </si>
  <si>
    <t>Alterações do valor económico do capital próprio</t>
  </si>
  <si>
    <t>Movimento paralelo ascendente</t>
  </si>
  <si>
    <t>Movimento paralelo descendente</t>
  </si>
  <si>
    <t>Aumento da inclinação da curva</t>
  </si>
  <si>
    <t>Diminuição da inclinação da curva</t>
  </si>
  <si>
    <t>Taxas a curto prazo em alta</t>
  </si>
  <si>
    <t>Taxas a curto prazo em baixa</t>
  </si>
  <si>
    <t>Modelo EU IRRBB1 - Risco de taxa de juro das atividades não incluídas na carteira de negociação</t>
  </si>
  <si>
    <r>
      <t>Alterações dos resultados líquidos de juros</t>
    </r>
    <r>
      <rPr>
        <b/>
        <sz val="10"/>
        <color rgb="FFFF0000"/>
        <rFont val="FocoMbcp"/>
      </rPr>
      <t xml:space="preserve"> </t>
    </r>
  </si>
  <si>
    <t xml:space="preserve">O quadro ilustra o impacto esperado em valor económico do capital próprio (EVE) e na margem financeira (NII) das posições da carteira bancária do Grupo, por via de movimentos pré determinados nas taxas de juro. O valor máximo de perda de valor económico em Setembro de 2023 era de -177,8 milhões de euros (correspondendo a 2,97% dos fundos proprios Tier 1 do Grupo no final de Setembro), em comparação com -104,2 milhões de euros em Junho de 2023 (valor que correspondia a 1,78% dos fundos próprio Tier 1 do Grupo a essa data). A perda máxima na margem financeira era de -259,1 milhões de euros a Setembro de 2023 (4,33% dos fundos próprios Tier1), em comparação com -299,8 milhões de euros em Junho de 2023 (5,12% dos fundos próprios Tier1 a essa data). Estes valores são obtidos utilizando os presssupostos e as metodologias usados internamente na gestão do  risco de taxa de juro, assumindo  um cenário de balanço estático e a ausência de quaisquer medidas adicionais a tomar pelo Banco em resultado da eventual alteração do cenário de taxas de juro (e.g. alterações à politica de pricing ou às estratégias de cobertura de risco de taxa de juro). A variação de sensibilidades observada decorre sobretudo dos impactos verificados  na carteira de depósitos sem maturidade definida da Polónia e da actividade de coberturas do risco de taxa de juro ao nivel do Grupo. </t>
  </si>
  <si>
    <r>
      <t xml:space="preserve">O impacto das estratégias de cobertura do risco de taxa de juro na sensibilidade do valor económico do capital próprio (shock paralelo de +100bps) era de -308,3 milhões de euros e de 142,5 milhões de euros em termos de cobertura de fluxos de caixa (CFH) e de justo valor (FVH), respectivamente. O impacto </t>
    </r>
    <r>
      <rPr>
        <sz val="10"/>
        <color rgb="FFFF0000"/>
        <rFont val="FocoMbcp"/>
      </rPr>
      <t xml:space="preserve"> </t>
    </r>
    <r>
      <rPr>
        <sz val="10"/>
        <rFont val="FocoMbcp"/>
        <family val="2"/>
      </rPr>
      <t xml:space="preserve">das estratégias de cobertura do risco de taxa de juro na sensibilidade da margem financeira (shock paralelo de +100bps) era de -77,3 milhões de euros e de 7,7 milhões de euros em termos de CFH e FVH, respectivamente. </t>
    </r>
  </si>
  <si>
    <t>O volume de depósitos sem maturidade definida totalizou 29,5 mil milhões de euros em Setembro de 2023, dos quais 25,9 mil milhões de euros são considerados core. As componentes não estável e estável não core dos depósitos à ordem sem maturidade definida são tratadas como um passivo de curto prazo. O prazo médio considerado para os depósitos sem maturidade definida é de 3,9 anos, estando o prazo máximo limitado a 5 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</si>
</sst>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0;[Red]\-&quot;£&quot;#,##0"/>
    <numFmt numFmtId="165" formatCode="0.0%"/>
    <numFmt numFmtId="166" formatCode="#,##0\ \ "/>
    <numFmt numFmtId="167" formatCode="#,##0_ ;\-#,##0\ "/>
    <numFmt numFmtId="168" formatCode="_-* #,##0.00\ _€_-;\-* #,##0.00\ _€_-;_-* &quot;-&quot;??\ _€_-;_-@_-"/>
  </numFmts>
  <fonts count="79">
    <font>
      <sz val="11"/>
      <color theme="1"/>
      <name val="Calibri"/>
      <family val="2"/>
      <scheme val="minor"/>
    </font>
    <font>
      <sz val="11"/>
      <color theme="1"/>
      <name val="Trebuchet MS"/>
      <family val="2"/>
    </font>
    <font>
      <sz val="11"/>
      <color theme="1"/>
      <name val="Trebuchet MS"/>
      <family val="2"/>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sz val="9"/>
      <name val="FocoMbcp"/>
      <family val="2"/>
    </font>
    <font>
      <sz val="10"/>
      <name val="FocoMbcp"/>
      <family val="2"/>
    </font>
    <font>
      <b/>
      <sz val="14"/>
      <color rgb="FFD1005D"/>
      <name val="FocoMbcp"/>
      <family val="2"/>
    </font>
    <font>
      <sz val="11"/>
      <color theme="1"/>
      <name val="FocoMbcp"/>
      <family val="2"/>
    </font>
    <font>
      <sz val="11"/>
      <color rgb="FF000000"/>
      <name val="FocoMbcp"/>
      <family val="2"/>
    </font>
    <font>
      <sz val="10"/>
      <color theme="1"/>
      <name val="FocoMbcp"/>
      <family val="2"/>
    </font>
    <font>
      <b/>
      <sz val="10"/>
      <color theme="1"/>
      <name val="FocoMbcp"/>
      <family val="2"/>
    </font>
    <font>
      <b/>
      <sz val="10"/>
      <color rgb="FFD1005D"/>
      <name val="FocoMbcp"/>
      <family val="2"/>
    </font>
    <font>
      <b/>
      <sz val="8"/>
      <color theme="1"/>
      <name val="FocoMbcp"/>
      <family val="2"/>
    </font>
    <font>
      <sz val="8"/>
      <color theme="1"/>
      <name val="FocoMbcp"/>
      <family val="2"/>
    </font>
    <font>
      <sz val="8"/>
      <name val="FocoMbcp"/>
      <family val="2"/>
    </font>
    <font>
      <b/>
      <sz val="12"/>
      <color rgb="FF000000"/>
      <name val="FocoMbcp"/>
      <family val="2"/>
    </font>
    <font>
      <b/>
      <sz val="16"/>
      <color theme="1"/>
      <name val="FocoMbcp"/>
      <family val="2"/>
    </font>
    <font>
      <b/>
      <sz val="12"/>
      <color theme="1"/>
      <name val="FocoMbcp"/>
      <family val="2"/>
    </font>
    <font>
      <sz val="8"/>
      <color rgb="FFFF0000"/>
      <name val="FocoMbcp"/>
      <family val="2"/>
    </font>
    <font>
      <b/>
      <sz val="11"/>
      <color rgb="FFD1005D"/>
      <name val="FocoMbcp"/>
      <family val="2"/>
    </font>
    <font>
      <u/>
      <sz val="10"/>
      <color rgb="FFD1005D"/>
      <name val="FocoMbcp"/>
      <family val="2"/>
    </font>
    <font>
      <sz val="10"/>
      <color rgb="FFD1005D"/>
      <name val="FocoMbcp"/>
      <family val="2"/>
    </font>
    <font>
      <sz val="8"/>
      <color rgb="FF575756"/>
      <name val="FocoMbcp"/>
      <family val="2"/>
    </font>
    <font>
      <sz val="10"/>
      <color indexed="8"/>
      <name val="Helvetica Neue"/>
    </font>
    <font>
      <b/>
      <sz val="8"/>
      <color rgb="FF575756"/>
      <name val="FocoMbcp"/>
      <family val="2"/>
    </font>
    <font>
      <sz val="10"/>
      <color indexed="9"/>
      <name val="FocoMbcp"/>
      <family val="2"/>
    </font>
    <font>
      <b/>
      <sz val="10"/>
      <color indexed="9"/>
      <name val="FocoMbcp"/>
      <family val="2"/>
    </font>
    <font>
      <b/>
      <sz val="9"/>
      <color indexed="9"/>
      <name val="FocoMbcp"/>
      <family val="2"/>
    </font>
    <font>
      <sz val="9"/>
      <color theme="1" tint="0.34998626667073579"/>
      <name val="FocoMbcp"/>
      <family val="2"/>
    </font>
    <font>
      <sz val="9"/>
      <color theme="1" tint="0.34998626667073579"/>
      <name val="Trebuchet MS"/>
      <family val="2"/>
    </font>
    <font>
      <sz val="8"/>
      <name val="FocoMbcp Light"/>
      <family val="2"/>
    </font>
    <font>
      <sz val="11"/>
      <color rgb="FF575756"/>
      <name val="FocoMbcp"/>
      <family val="2"/>
    </font>
    <font>
      <sz val="8"/>
      <color theme="1" tint="0.249977111117893"/>
      <name val="FocoMbcp"/>
      <family val="2"/>
    </font>
    <font>
      <sz val="7"/>
      <color rgb="FF575756"/>
      <name val="FocoMbcp Light"/>
      <family val="2"/>
    </font>
    <font>
      <b/>
      <sz val="10"/>
      <color rgb="FF575756"/>
      <name val="FocoMbcp"/>
      <family val="2"/>
    </font>
    <font>
      <sz val="10"/>
      <name val="Arial Rounded MT Bold"/>
      <family val="2"/>
    </font>
    <font>
      <sz val="11"/>
      <color rgb="FF000000"/>
      <name val="Trebuchet MS"/>
      <family val="2"/>
    </font>
    <font>
      <u/>
      <sz val="10"/>
      <color theme="10"/>
      <name val="Arial"/>
      <family val="2"/>
    </font>
    <font>
      <b/>
      <sz val="10"/>
      <name val="Arial"/>
      <family val="2"/>
    </font>
    <font>
      <u/>
      <sz val="9"/>
      <color rgb="FFD1005D"/>
      <name val="FocoMbcp"/>
      <family val="2"/>
    </font>
    <font>
      <b/>
      <i/>
      <sz val="10"/>
      <color rgb="FFD1005D"/>
      <name val="FocoMbcp"/>
      <family val="2"/>
    </font>
    <font>
      <b/>
      <i/>
      <sz val="10"/>
      <color rgb="FFD1005D"/>
      <name val="Calibri"/>
      <family val="2"/>
      <scheme val="minor"/>
    </font>
    <font>
      <b/>
      <i/>
      <sz val="10"/>
      <color theme="1"/>
      <name val="FocoMbcp"/>
      <family val="2"/>
    </font>
    <font>
      <b/>
      <i/>
      <sz val="10"/>
      <color rgb="FF575756"/>
      <name val="FocoMbcp"/>
      <family val="2"/>
    </font>
    <font>
      <sz val="10"/>
      <color rgb="FF575756"/>
      <name val="FocoMbcp"/>
      <family val="2"/>
    </font>
    <font>
      <sz val="10"/>
      <color rgb="FF575756"/>
      <name val="FocoMbcp Light"/>
      <family val="2"/>
    </font>
    <font>
      <b/>
      <sz val="12"/>
      <color rgb="FFD1005D"/>
      <name val="FocoMbcp"/>
      <family val="2"/>
    </font>
    <font>
      <b/>
      <sz val="12"/>
      <color theme="1" tint="0.499984740745262"/>
      <name val="FocoMbcp"/>
      <family val="2"/>
    </font>
    <font>
      <i/>
      <sz val="10"/>
      <color rgb="FF575756"/>
      <name val="FocoMbcp"/>
      <family val="2"/>
    </font>
    <font>
      <i/>
      <sz val="11"/>
      <color rgb="FF575756"/>
      <name val="FocoMbcp"/>
      <family val="2"/>
    </font>
    <font>
      <b/>
      <sz val="11"/>
      <color rgb="FF575756"/>
      <name val="FocoMbcp"/>
      <family val="2"/>
    </font>
    <font>
      <u/>
      <sz val="8"/>
      <color rgb="FF575756"/>
      <name val="FocoMbcp"/>
      <family val="2"/>
    </font>
    <font>
      <sz val="10"/>
      <color rgb="FF575756"/>
      <name val="Arial"/>
      <family val="2"/>
    </font>
    <font>
      <u/>
      <sz val="10"/>
      <color rgb="FF575756"/>
      <name val="FocoMbcp"/>
      <family val="2"/>
    </font>
    <font>
      <sz val="8"/>
      <color theme="1" tint="0.34998626667073579"/>
      <name val="FocoMbcp"/>
      <family val="2"/>
    </font>
    <font>
      <b/>
      <sz val="7.5"/>
      <color rgb="FF575756"/>
      <name val="FocoMbcp"/>
      <family val="2"/>
    </font>
    <font>
      <sz val="9"/>
      <color rgb="FF575756"/>
      <name val="FocoMbcp Light"/>
      <family val="2"/>
    </font>
    <font>
      <sz val="10"/>
      <name val="Arial"/>
      <family val="2"/>
    </font>
    <font>
      <sz val="8"/>
      <color rgb="FF575756"/>
      <name val="FocoMbcp Light"/>
      <family val="2"/>
    </font>
    <font>
      <u/>
      <sz val="11"/>
      <color rgb="FFD1005D"/>
      <name val="Calibri"/>
      <family val="2"/>
      <scheme val="minor"/>
    </font>
    <font>
      <b/>
      <sz val="9"/>
      <color rgb="FFD1005D"/>
      <name val="FocoMbcp"/>
      <family val="2"/>
    </font>
    <font>
      <sz val="12"/>
      <name val="Calibri"/>
      <family val="2"/>
      <scheme val="minor"/>
    </font>
    <font>
      <b/>
      <sz val="20"/>
      <color rgb="FFD1005D"/>
      <name val="FocoMbcp"/>
      <family val="2"/>
    </font>
    <font>
      <sz val="10"/>
      <color theme="1" tint="0.34998626667073579"/>
      <name val="FocoMbcp"/>
      <family val="2"/>
    </font>
    <font>
      <sz val="11"/>
      <name val="FocoMbcp"/>
      <family val="2"/>
    </font>
    <font>
      <sz val="11"/>
      <name val="Calibri"/>
      <family val="2"/>
      <scheme val="minor"/>
    </font>
    <font>
      <b/>
      <sz val="9"/>
      <color rgb="FF575756"/>
      <name val="FocoMbcp"/>
      <family val="2"/>
    </font>
    <font>
      <sz val="9"/>
      <color rgb="FF575756"/>
      <name val="FocoMbcp"/>
      <family val="2"/>
    </font>
    <font>
      <b/>
      <sz val="11"/>
      <color theme="1"/>
      <name val="FocoMbcp"/>
      <family val="2"/>
    </font>
    <font>
      <sz val="11"/>
      <color rgb="FF0070C0"/>
      <name val="FocoMbcp"/>
      <family val="2"/>
    </font>
    <font>
      <sz val="12"/>
      <color rgb="FF575756"/>
      <name val="FocoMbcp"/>
      <family val="2"/>
    </font>
    <font>
      <b/>
      <sz val="10"/>
      <color rgb="FFFF0000"/>
      <name val="FocoMbcp"/>
    </font>
    <font>
      <sz val="10"/>
      <color theme="1"/>
      <name val="FocoMbcp"/>
    </font>
    <font>
      <sz val="10"/>
      <color rgb="FFFF0000"/>
      <name val="FocoMbcp"/>
    </font>
  </fonts>
  <fills count="11">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rgb="FFFFFFFF"/>
        <bgColor rgb="FF000000"/>
      </patternFill>
    </fill>
    <fill>
      <patternFill patternType="solid">
        <fgColor rgb="FFBFBFB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rgb="FFD1005D"/>
      </bottom>
      <diagonal/>
    </border>
    <border>
      <left/>
      <right/>
      <top style="thin">
        <color rgb="FFD1005D"/>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medium">
        <color rgb="FFD1005D"/>
      </bottom>
      <diagonal/>
    </border>
    <border>
      <left/>
      <right/>
      <top/>
      <bottom style="thin">
        <color rgb="FFBFBFBF"/>
      </bottom>
      <diagonal/>
    </border>
    <border>
      <left/>
      <right/>
      <top style="thin">
        <color rgb="FFBFBFBF"/>
      </top>
      <bottom style="thin">
        <color rgb="FFBFBFBF"/>
      </bottom>
      <diagonal/>
    </border>
    <border>
      <left/>
      <right/>
      <top style="thin">
        <color rgb="FFBFBFBF"/>
      </top>
      <bottom style="medium">
        <color rgb="FFD1005D"/>
      </bottom>
      <diagonal/>
    </border>
    <border>
      <left/>
      <right/>
      <top style="thin">
        <color rgb="FFBFBFBF"/>
      </top>
      <bottom/>
      <diagonal/>
    </border>
    <border>
      <left/>
      <right/>
      <top style="thin">
        <color rgb="FFD1005D"/>
      </top>
      <bottom style="medium">
        <color rgb="FFD1005D"/>
      </bottom>
      <diagonal/>
    </border>
    <border>
      <left/>
      <right/>
      <top style="thin">
        <color rgb="FFD1005D"/>
      </top>
      <bottom style="thin">
        <color rgb="FFD1005D"/>
      </bottom>
      <diagonal/>
    </border>
    <border>
      <left/>
      <right/>
      <top style="medium">
        <color rgb="FFD1005D"/>
      </top>
      <bottom style="thin">
        <color rgb="FFBFBFBF"/>
      </bottom>
      <diagonal/>
    </border>
    <border>
      <left/>
      <right/>
      <top style="medium">
        <color rgb="FFD1005D"/>
      </top>
      <bottom style="thin">
        <color rgb="FFD1005D"/>
      </bottom>
      <diagonal/>
    </border>
    <border>
      <left/>
      <right/>
      <top style="thin">
        <color rgb="FFBFBFBF"/>
      </top>
      <bottom style="thin">
        <color rgb="FFD1005D"/>
      </bottom>
      <diagonal/>
    </border>
    <border>
      <left/>
      <right/>
      <top/>
      <bottom style="thick">
        <color rgb="FFD1005D"/>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theme="0" tint="-0.24994659260841701"/>
      </top>
      <bottom style="thin">
        <color rgb="FFD1005D"/>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style="thin">
        <color rgb="FFD1005D"/>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499984740745262"/>
      </top>
      <bottom style="medium">
        <color rgb="FFD1005D"/>
      </bottom>
      <diagonal/>
    </border>
    <border>
      <left/>
      <right/>
      <top style="thin">
        <color theme="0" tint="-0.24994659260841701"/>
      </top>
      <bottom style="medium">
        <color rgb="FFD1005D"/>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35">
    <xf numFmtId="0" fontId="0" fillId="0" borderId="0"/>
    <xf numFmtId="0" fontId="3" fillId="2" borderId="2" applyNumberFormat="0" applyFill="0" applyBorder="0" applyAlignment="0" applyProtection="0">
      <alignment horizontal="left"/>
    </xf>
    <xf numFmtId="0" fontId="4" fillId="0" borderId="0">
      <alignment vertical="center"/>
    </xf>
    <xf numFmtId="0" fontId="4" fillId="0" borderId="0">
      <alignment vertical="center"/>
    </xf>
    <xf numFmtId="0" fontId="5" fillId="0" borderId="0" applyNumberFormat="0" applyFill="0" applyBorder="0" applyAlignment="0" applyProtection="0"/>
    <xf numFmtId="3" fontId="4" fillId="3" borderId="1" applyFont="0">
      <alignment horizontal="right" vertical="center"/>
      <protection locked="0"/>
    </xf>
    <xf numFmtId="0" fontId="6" fillId="0" borderId="0" applyNumberFormat="0" applyFill="0" applyBorder="0" applyAlignment="0" applyProtection="0"/>
    <xf numFmtId="9" fontId="7" fillId="0" borderId="0" applyFont="0" applyFill="0" applyBorder="0" applyAlignment="0" applyProtection="0"/>
    <xf numFmtId="0" fontId="8" fillId="0" borderId="0"/>
    <xf numFmtId="0" fontId="4" fillId="0" borderId="0"/>
    <xf numFmtId="0" fontId="4" fillId="0" borderId="0"/>
    <xf numFmtId="0" fontId="7" fillId="0" borderId="0"/>
    <xf numFmtId="0" fontId="25" fillId="0" borderId="0" applyNumberFormat="0" applyFill="0" applyBorder="0" applyAlignment="0" applyProtection="0"/>
    <xf numFmtId="0" fontId="28" fillId="0" borderId="0" applyNumberFormat="0" applyFill="0" applyBorder="0" applyProtection="0">
      <alignment vertical="top" wrapText="1"/>
    </xf>
    <xf numFmtId="0" fontId="7" fillId="0" borderId="0"/>
    <xf numFmtId="0" fontId="4" fillId="0" borderId="0"/>
    <xf numFmtId="0" fontId="4" fillId="0" borderId="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0" fillId="0" borderId="0"/>
    <xf numFmtId="9" fontId="7" fillId="0" borderId="0" applyFont="0" applyFill="0" applyBorder="0" applyAlignment="0" applyProtection="0"/>
    <xf numFmtId="0" fontId="2" fillId="0" borderId="0"/>
    <xf numFmtId="0" fontId="2" fillId="0" borderId="0"/>
    <xf numFmtId="0" fontId="41" fillId="0" borderId="0"/>
    <xf numFmtId="0" fontId="40" fillId="0" borderId="0"/>
    <xf numFmtId="0" fontId="2" fillId="0" borderId="0"/>
    <xf numFmtId="0" fontId="42" fillId="0" borderId="0" applyNumberFormat="0" applyFill="0" applyBorder="0" applyAlignment="0" applyProtection="0"/>
    <xf numFmtId="9" fontId="2" fillId="0" borderId="0" applyFont="0" applyFill="0" applyBorder="0" applyAlignment="0" applyProtection="0"/>
    <xf numFmtId="0" fontId="43" fillId="2" borderId="3" applyFont="0" applyBorder="0">
      <alignment horizontal="center" wrapText="1"/>
    </xf>
    <xf numFmtId="43" fontId="7" fillId="0" borderId="0" applyFont="0" applyFill="0" applyBorder="0" applyAlignment="0" applyProtection="0"/>
    <xf numFmtId="0" fontId="4" fillId="0" borderId="0"/>
    <xf numFmtId="0" fontId="62" fillId="0" borderId="0"/>
    <xf numFmtId="0" fontId="1" fillId="0" borderId="0"/>
    <xf numFmtId="0" fontId="4" fillId="0" borderId="0"/>
  </cellStyleXfs>
  <cellXfs count="362">
    <xf numFmtId="0" fontId="0" fillId="0" borderId="0" xfId="0"/>
    <xf numFmtId="0" fontId="10" fillId="0" borderId="0" xfId="0" applyFont="1"/>
    <xf numFmtId="0" fontId="11" fillId="0" borderId="0" xfId="0" applyFont="1"/>
    <xf numFmtId="0" fontId="12" fillId="0" borderId="0" xfId="0" applyFont="1"/>
    <xf numFmtId="0" fontId="18" fillId="0" borderId="0" xfId="0" applyFont="1" applyAlignment="1">
      <alignment vertical="center"/>
    </xf>
    <xf numFmtId="0" fontId="20" fillId="0" borderId="0" xfId="0" applyFont="1" applyAlignment="1">
      <alignment vertical="center"/>
    </xf>
    <xf numFmtId="0" fontId="13" fillId="6" borderId="0" xfId="0" applyFont="1" applyFill="1" applyAlignment="1">
      <alignment vertical="center" wrapText="1"/>
    </xf>
    <xf numFmtId="0" fontId="21" fillId="0" borderId="0" xfId="0" applyFont="1" applyAlignment="1">
      <alignment wrapText="1"/>
    </xf>
    <xf numFmtId="0" fontId="11" fillId="0" borderId="0" xfId="0" applyFont="1" applyAlignment="1">
      <alignment vertical="center"/>
    </xf>
    <xf numFmtId="0" fontId="22" fillId="0" borderId="0" xfId="0" applyFont="1" applyAlignment="1">
      <alignment vertical="center" wrapText="1"/>
    </xf>
    <xf numFmtId="0" fontId="19" fillId="7" borderId="0" xfId="15" applyFont="1" applyFill="1"/>
    <xf numFmtId="0" fontId="4" fillId="0" borderId="0" xfId="15"/>
    <xf numFmtId="0" fontId="24" fillId="0" borderId="0" xfId="15" applyFont="1" applyAlignment="1">
      <alignment horizontal="left" vertical="center"/>
    </xf>
    <xf numFmtId="164" fontId="30" fillId="0" borderId="0" xfId="15" applyNumberFormat="1" applyFont="1" applyAlignment="1">
      <alignment horizontal="right" vertical="center"/>
    </xf>
    <xf numFmtId="0" fontId="10" fillId="0" borderId="0" xfId="15" applyFont="1" applyAlignment="1">
      <alignment vertical="center"/>
    </xf>
    <xf numFmtId="3" fontId="10" fillId="0" borderId="0" xfId="15" applyNumberFormat="1" applyFont="1" applyAlignment="1">
      <alignment vertical="center"/>
    </xf>
    <xf numFmtId="0" fontId="31" fillId="0" borderId="0" xfId="15" applyFont="1" applyAlignment="1">
      <alignment vertical="center"/>
    </xf>
    <xf numFmtId="0" fontId="31" fillId="0" borderId="0" xfId="15" applyFont="1" applyAlignment="1">
      <alignment horizontal="left" vertical="center"/>
    </xf>
    <xf numFmtId="0" fontId="9" fillId="7" borderId="0" xfId="15" applyFont="1" applyFill="1"/>
    <xf numFmtId="0" fontId="32" fillId="7" borderId="0" xfId="15" applyFont="1" applyFill="1" applyAlignment="1">
      <alignment horizontal="left" vertical="center"/>
    </xf>
    <xf numFmtId="3" fontId="9" fillId="7" borderId="0" xfId="15" applyNumberFormat="1" applyFont="1" applyFill="1" applyAlignment="1">
      <alignment vertical="center"/>
    </xf>
    <xf numFmtId="0" fontId="33" fillId="7" borderId="0" xfId="15" applyFont="1" applyFill="1"/>
    <xf numFmtId="0" fontId="35" fillId="7" borderId="0" xfId="15" applyFont="1" applyFill="1"/>
    <xf numFmtId="0" fontId="37" fillId="7" borderId="0" xfId="15" applyFont="1" applyFill="1"/>
    <xf numFmtId="0" fontId="19" fillId="0" borderId="0" xfId="9" applyFont="1"/>
    <xf numFmtId="0" fontId="36" fillId="0" borderId="0" xfId="15" applyFont="1" applyAlignment="1">
      <alignment horizontal="left" vertical="center" wrapText="1"/>
    </xf>
    <xf numFmtId="0" fontId="24" fillId="7" borderId="0" xfId="15" applyFont="1" applyFill="1" applyAlignment="1">
      <alignment horizontal="left" wrapText="1"/>
    </xf>
    <xf numFmtId="0" fontId="38" fillId="7" borderId="0" xfId="15" applyFont="1" applyFill="1" applyAlignment="1">
      <alignment horizontal="left" vertical="top"/>
    </xf>
    <xf numFmtId="0" fontId="38" fillId="7" borderId="0" xfId="15" applyFont="1" applyFill="1" applyAlignment="1">
      <alignment wrapText="1"/>
    </xf>
    <xf numFmtId="0" fontId="38" fillId="7" borderId="0" xfId="15" applyFont="1" applyFill="1" applyAlignment="1">
      <alignment horizontal="right" vertical="top" wrapText="1"/>
    </xf>
    <xf numFmtId="0" fontId="14" fillId="0" borderId="0" xfId="0" applyFont="1" applyBorder="1"/>
    <xf numFmtId="0" fontId="26" fillId="0" borderId="0" xfId="0" applyFont="1" applyBorder="1"/>
    <xf numFmtId="0" fontId="16" fillId="0" borderId="0" xfId="0" applyFont="1" applyBorder="1" applyAlignment="1">
      <alignment horizontal="center"/>
    </xf>
    <xf numFmtId="0" fontId="16" fillId="0" borderId="0" xfId="0" applyFont="1" applyFill="1" applyAlignment="1">
      <alignment horizontal="center"/>
    </xf>
    <xf numFmtId="0" fontId="44" fillId="8" borderId="0" xfId="6" applyFont="1" applyFill="1" applyBorder="1" applyAlignment="1">
      <alignment horizontal="center" vertical="center" wrapText="1"/>
    </xf>
    <xf numFmtId="0" fontId="14" fillId="0" borderId="0" xfId="0" applyFont="1" applyAlignment="1">
      <alignment horizontal="center" vertical="center" wrapText="1"/>
    </xf>
    <xf numFmtId="14" fontId="39" fillId="7" borderId="0" xfId="15" quotePrefix="1" applyNumberFormat="1" applyFont="1" applyFill="1" applyAlignment="1">
      <alignment horizontal="right" vertical="center"/>
    </xf>
    <xf numFmtId="0" fontId="51" fillId="0" borderId="0" xfId="0" applyFont="1" applyBorder="1"/>
    <xf numFmtId="0" fontId="14" fillId="0" borderId="0" xfId="0" applyFont="1"/>
    <xf numFmtId="0" fontId="14" fillId="0" borderId="0" xfId="0" applyFont="1"/>
    <xf numFmtId="0" fontId="49" fillId="0" borderId="0" xfId="0" applyFont="1" applyBorder="1"/>
    <xf numFmtId="0" fontId="14" fillId="7" borderId="0" xfId="0" applyFont="1" applyFill="1" applyBorder="1" applyAlignment="1">
      <alignment horizontal="left" vertical="center"/>
    </xf>
    <xf numFmtId="0" fontId="49" fillId="7" borderId="6" xfId="0" applyFont="1" applyFill="1" applyBorder="1" applyAlignment="1">
      <alignment horizontal="left" vertical="center"/>
    </xf>
    <xf numFmtId="0" fontId="14" fillId="0" borderId="0" xfId="0" applyFont="1" applyBorder="1" applyAlignment="1">
      <alignment horizontal="left" vertical="center"/>
    </xf>
    <xf numFmtId="0" fontId="36" fillId="0" borderId="0" xfId="0" applyFont="1"/>
    <xf numFmtId="0" fontId="49" fillId="0" borderId="0" xfId="0" applyFont="1"/>
    <xf numFmtId="0" fontId="18" fillId="0" borderId="0" xfId="0" applyFont="1"/>
    <xf numFmtId="0" fontId="27" fillId="0" borderId="9" xfId="0" applyFont="1" applyBorder="1" applyAlignment="1">
      <alignment vertical="center" wrapText="1"/>
    </xf>
    <xf numFmtId="0" fontId="27" fillId="0" borderId="9" xfId="0" applyFont="1" applyBorder="1" applyAlignment="1">
      <alignment horizontal="right" vertical="center" wrapText="1"/>
    </xf>
    <xf numFmtId="0" fontId="23" fillId="0" borderId="0" xfId="0" applyFont="1"/>
    <xf numFmtId="0" fontId="27" fillId="0" borderId="0" xfId="0" applyFont="1" applyFill="1" applyBorder="1" applyAlignment="1">
      <alignment horizontal="justify" vertical="center" wrapText="1"/>
    </xf>
    <xf numFmtId="0" fontId="27" fillId="0" borderId="0" xfId="0" applyFont="1"/>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7" fillId="0" borderId="0" xfId="0" applyFont="1" applyFill="1" applyBorder="1" applyAlignment="1">
      <alignment vertical="center" wrapText="1"/>
    </xf>
    <xf numFmtId="0" fontId="27" fillId="0" borderId="0" xfId="0" applyFont="1" applyBorder="1"/>
    <xf numFmtId="0" fontId="39" fillId="0" borderId="0" xfId="0" applyFont="1" applyBorder="1" applyAlignment="1">
      <alignment horizontal="right" vertical="center" wrapText="1"/>
    </xf>
    <xf numFmtId="3" fontId="10" fillId="0" borderId="0" xfId="0" applyNumberFormat="1" applyFont="1"/>
    <xf numFmtId="0" fontId="39"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9" fillId="0" borderId="14" xfId="0" applyFont="1" applyBorder="1" applyAlignment="1">
      <alignment vertical="center" wrapText="1"/>
    </xf>
    <xf numFmtId="0" fontId="27" fillId="0" borderId="9" xfId="0" applyFont="1" applyBorder="1" applyAlignment="1">
      <alignment horizontal="center" vertical="center" wrapText="1"/>
    </xf>
    <xf numFmtId="0" fontId="27" fillId="0" borderId="9" xfId="0" applyFont="1" applyBorder="1" applyAlignment="1">
      <alignment horizontal="left" vertical="center" wrapText="1" indent="2"/>
    </xf>
    <xf numFmtId="0" fontId="27" fillId="0" borderId="9" xfId="0" applyFont="1" applyFill="1" applyBorder="1" applyAlignment="1">
      <alignment horizontal="left" vertical="center" wrapText="1" indent="2"/>
    </xf>
    <xf numFmtId="0" fontId="39" fillId="0" borderId="9" xfId="0" applyFont="1" applyBorder="1" applyAlignment="1">
      <alignment vertical="center" wrapText="1"/>
    </xf>
    <xf numFmtId="0" fontId="27" fillId="0" borderId="9" xfId="0" applyFont="1" applyFill="1" applyBorder="1" applyAlignment="1">
      <alignment vertical="center" wrapText="1"/>
    </xf>
    <xf numFmtId="0" fontId="29" fillId="0" borderId="10" xfId="0" applyFont="1" applyBorder="1" applyAlignment="1">
      <alignment horizontal="center" vertical="center" wrapText="1"/>
    </xf>
    <xf numFmtId="0" fontId="39" fillId="0" borderId="10" xfId="0" applyFont="1" applyBorder="1" applyAlignment="1">
      <alignment vertical="center" wrapText="1"/>
    </xf>
    <xf numFmtId="0" fontId="54" fillId="0" borderId="0" xfId="0" applyFont="1" applyBorder="1" applyAlignment="1">
      <alignment vertical="center" wrapText="1"/>
    </xf>
    <xf numFmtId="0" fontId="55" fillId="0" borderId="0" xfId="0" applyFont="1" applyBorder="1" applyAlignment="1">
      <alignment vertical="center" wrapText="1"/>
    </xf>
    <xf numFmtId="0" fontId="36" fillId="0" borderId="0" xfId="0" applyFont="1" applyBorder="1"/>
    <xf numFmtId="0" fontId="53" fillId="0" borderId="0" xfId="0" applyFont="1" applyBorder="1" applyAlignment="1">
      <alignment vertical="center" wrapText="1"/>
    </xf>
    <xf numFmtId="0" fontId="12" fillId="0" borderId="0" xfId="0" applyFont="1" applyAlignment="1">
      <alignment horizontal="right"/>
    </xf>
    <xf numFmtId="0" fontId="36" fillId="0" borderId="0" xfId="0" applyFont="1" applyBorder="1" applyAlignment="1">
      <alignment horizontal="right" vertical="center" wrapText="1"/>
    </xf>
    <xf numFmtId="0" fontId="36" fillId="0" borderId="0" xfId="0" applyFont="1" applyAlignment="1">
      <alignment horizontal="right"/>
    </xf>
    <xf numFmtId="0" fontId="39" fillId="0" borderId="15" xfId="0" applyFont="1" applyFill="1" applyBorder="1" applyAlignment="1">
      <alignment vertical="center" wrapText="1"/>
    </xf>
    <xf numFmtId="0" fontId="49" fillId="0" borderId="0" xfId="0" applyFont="1" applyBorder="1" applyAlignment="1">
      <alignment horizontal="center" vertical="center" wrapText="1"/>
    </xf>
    <xf numFmtId="10" fontId="27" fillId="0" borderId="0" xfId="7" applyNumberFormat="1" applyFont="1" applyBorder="1" applyAlignment="1">
      <alignment horizontal="righ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center" vertical="center" wrapText="1"/>
    </xf>
    <xf numFmtId="0" fontId="27" fillId="0" borderId="4" xfId="0" applyFont="1" applyBorder="1" applyAlignment="1">
      <alignment horizontal="center" vertical="center" wrapText="1"/>
    </xf>
    <xf numFmtId="0" fontId="27" fillId="0" borderId="4" xfId="0" applyFont="1" applyBorder="1" applyAlignment="1">
      <alignment horizontal="justify" vertical="center" wrapText="1"/>
    </xf>
    <xf numFmtId="0" fontId="27" fillId="0" borderId="0" xfId="0" applyFont="1" applyBorder="1" applyAlignment="1">
      <alignment vertical="center"/>
    </xf>
    <xf numFmtId="9" fontId="27" fillId="0" borderId="4" xfId="0" applyNumberFormat="1" applyFont="1" applyBorder="1" applyAlignment="1">
      <alignment horizontal="right" vertical="center" wrapText="1"/>
    </xf>
    <xf numFmtId="3" fontId="12" fillId="0" borderId="0" xfId="0" applyNumberFormat="1" applyFont="1"/>
    <xf numFmtId="0" fontId="27" fillId="0" borderId="9" xfId="0" applyFont="1" applyBorder="1" applyAlignment="1">
      <alignment vertical="center"/>
    </xf>
    <xf numFmtId="0" fontId="27" fillId="0" borderId="11" xfId="0" applyFont="1" applyBorder="1" applyAlignment="1">
      <alignment vertical="center"/>
    </xf>
    <xf numFmtId="0" fontId="39" fillId="0" borderId="12" xfId="0" applyFont="1" applyBorder="1" applyAlignment="1">
      <alignment horizontal="center" vertical="center" wrapText="1"/>
    </xf>
    <xf numFmtId="0" fontId="27" fillId="6" borderId="9" xfId="0" applyFont="1" applyFill="1" applyBorder="1" applyAlignment="1">
      <alignment vertical="center" wrapText="1"/>
    </xf>
    <xf numFmtId="0" fontId="27" fillId="0" borderId="11" xfId="0" applyFont="1" applyBorder="1" applyAlignment="1">
      <alignment vertical="center" wrapText="1"/>
    </xf>
    <xf numFmtId="0" fontId="29" fillId="0" borderId="12" xfId="0" applyFont="1" applyBorder="1" applyAlignment="1">
      <alignment vertical="center" wrapText="1"/>
    </xf>
    <xf numFmtId="0" fontId="49" fillId="0" borderId="4" xfId="0" applyFont="1" applyBorder="1" applyAlignment="1">
      <alignment horizontal="center" vertical="center" wrapText="1"/>
    </xf>
    <xf numFmtId="3" fontId="27" fillId="0" borderId="9" xfId="0" applyNumberFormat="1" applyFont="1" applyBorder="1" applyAlignment="1">
      <alignment vertical="center" wrapText="1"/>
    </xf>
    <xf numFmtId="0" fontId="29" fillId="0" borderId="10" xfId="0" applyFont="1" applyBorder="1" applyAlignment="1">
      <alignment vertical="center" wrapText="1"/>
    </xf>
    <xf numFmtId="0" fontId="12" fillId="0" borderId="0" xfId="0" applyFont="1" applyBorder="1"/>
    <xf numFmtId="0" fontId="27" fillId="0" borderId="11" xfId="0" applyFont="1" applyBorder="1" applyAlignment="1">
      <alignment horizontal="right" vertical="center" wrapText="1"/>
    </xf>
    <xf numFmtId="0" fontId="39" fillId="0" borderId="10" xfId="0" applyFont="1" applyBorder="1" applyAlignment="1">
      <alignment horizontal="center" vertical="center" wrapText="1"/>
    </xf>
    <xf numFmtId="0" fontId="49" fillId="7" borderId="0" xfId="0" applyFont="1" applyFill="1" applyBorder="1" applyAlignment="1">
      <alignment horizontal="center" vertical="center" wrapText="1"/>
    </xf>
    <xf numFmtId="0" fontId="27" fillId="0" borderId="14" xfId="0" applyFont="1" applyBorder="1" applyAlignment="1">
      <alignment vertical="center" wrapText="1"/>
    </xf>
    <xf numFmtId="0" fontId="49" fillId="0" borderId="7" xfId="0" applyFont="1" applyBorder="1" applyAlignment="1">
      <alignment horizontal="center" vertical="center" wrapText="1"/>
    </xf>
    <xf numFmtId="0" fontId="39" fillId="0" borderId="0" xfId="0" applyFont="1" applyAlignment="1">
      <alignment horizontal="center" vertical="center" wrapText="1"/>
    </xf>
    <xf numFmtId="0" fontId="29" fillId="0" borderId="14" xfId="0" applyFont="1" applyBorder="1" applyAlignment="1">
      <alignment horizontal="center" vertical="center" wrapText="1"/>
    </xf>
    <xf numFmtId="0" fontId="29" fillId="0" borderId="14" xfId="0" applyFont="1" applyBorder="1" applyAlignment="1">
      <alignment vertical="center" wrapText="1"/>
    </xf>
    <xf numFmtId="0" fontId="27" fillId="0" borderId="10" xfId="0" applyFont="1" applyBorder="1" applyAlignment="1">
      <alignment vertical="center" wrapText="1"/>
    </xf>
    <xf numFmtId="0" fontId="49" fillId="0" borderId="7" xfId="0" applyFont="1" applyBorder="1" applyAlignment="1">
      <alignment horizontal="center" vertical="center"/>
    </xf>
    <xf numFmtId="0" fontId="27" fillId="0" borderId="12" xfId="0" applyFont="1" applyBorder="1" applyAlignment="1">
      <alignment vertical="center" wrapText="1"/>
    </xf>
    <xf numFmtId="3" fontId="27" fillId="0" borderId="9" xfId="0" quotePrefix="1" applyNumberFormat="1" applyFont="1" applyBorder="1" applyAlignment="1">
      <alignment vertical="center" wrapText="1"/>
    </xf>
    <xf numFmtId="3" fontId="27" fillId="7" borderId="9" xfId="0" applyNumberFormat="1" applyFont="1" applyFill="1" applyBorder="1" applyAlignment="1">
      <alignment horizontal="center" vertical="center" wrapText="1"/>
    </xf>
    <xf numFmtId="0" fontId="39" fillId="0" borderId="5" xfId="0" applyFont="1" applyBorder="1" applyAlignment="1">
      <alignment horizontal="center" vertical="center"/>
    </xf>
    <xf numFmtId="3" fontId="27" fillId="7" borderId="11" xfId="0" applyNumberFormat="1" applyFont="1" applyFill="1" applyBorder="1" applyAlignment="1">
      <alignment horizontal="center" vertical="center" wrapText="1"/>
    </xf>
    <xf numFmtId="0" fontId="47" fillId="0" borderId="0" xfId="0" applyFont="1" applyBorder="1"/>
    <xf numFmtId="0" fontId="15" fillId="0" borderId="0" xfId="0" applyFont="1" applyBorder="1" applyAlignment="1">
      <alignment vertical="center"/>
    </xf>
    <xf numFmtId="0" fontId="17"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7" fillId="0" borderId="12" xfId="0" applyFont="1" applyBorder="1" applyAlignment="1">
      <alignment horizontal="center" vertical="center"/>
    </xf>
    <xf numFmtId="0" fontId="48" fillId="0" borderId="0" xfId="0" applyFont="1" applyBorder="1"/>
    <xf numFmtId="0" fontId="29" fillId="0" borderId="8" xfId="0" applyFont="1" applyBorder="1" applyAlignment="1">
      <alignment vertical="center"/>
    </xf>
    <xf numFmtId="3" fontId="29" fillId="7" borderId="8" xfId="0" applyNumberFormat="1" applyFont="1" applyFill="1" applyBorder="1" applyAlignment="1">
      <alignment horizontal="center" vertical="center" wrapText="1"/>
    </xf>
    <xf numFmtId="0" fontId="29" fillId="0" borderId="12" xfId="0" applyFont="1" applyBorder="1" applyAlignment="1">
      <alignment vertical="center"/>
    </xf>
    <xf numFmtId="0" fontId="49" fillId="0" borderId="0" xfId="0" applyFont="1" applyBorder="1" applyAlignment="1">
      <alignment horizontal="center" vertical="center"/>
    </xf>
    <xf numFmtId="3" fontId="27" fillId="0" borderId="0" xfId="0" applyNumberFormat="1" applyFont="1" applyBorder="1" applyAlignment="1">
      <alignment vertical="center" wrapText="1"/>
    </xf>
    <xf numFmtId="3" fontId="27" fillId="0" borderId="14" xfId="0" applyNumberFormat="1" applyFont="1" applyBorder="1" applyAlignment="1">
      <alignment vertical="center" wrapText="1"/>
    </xf>
    <xf numFmtId="0" fontId="39" fillId="7" borderId="7" xfId="0" applyFont="1" applyFill="1" applyBorder="1" applyAlignment="1">
      <alignment horizontal="center" vertical="center" wrapText="1"/>
    </xf>
    <xf numFmtId="0" fontId="49" fillId="7" borderId="0" xfId="0" applyFont="1" applyFill="1" applyBorder="1"/>
    <xf numFmtId="0" fontId="39" fillId="7" borderId="12" xfId="0" applyFont="1" applyFill="1" applyBorder="1" applyAlignment="1">
      <alignment horizontal="center" vertical="center" wrapText="1"/>
    </xf>
    <xf numFmtId="3" fontId="27" fillId="0" borderId="11" xfId="0" applyNumberFormat="1" applyFont="1" applyBorder="1" applyAlignment="1">
      <alignment vertical="center" wrapText="1"/>
    </xf>
    <xf numFmtId="3" fontId="29" fillId="0" borderId="12" xfId="0" applyNumberFormat="1" applyFont="1" applyBorder="1" applyAlignment="1">
      <alignment vertical="center" wrapText="1"/>
    </xf>
    <xf numFmtId="0" fontId="49" fillId="0" borderId="0" xfId="0" applyFont="1" applyBorder="1"/>
    <xf numFmtId="0" fontId="24" fillId="0" borderId="0" xfId="0" applyFont="1" applyFill="1" applyBorder="1" applyAlignment="1">
      <alignment horizontal="center" vertical="center" wrapText="1"/>
    </xf>
    <xf numFmtId="0" fontId="27" fillId="6" borderId="0" xfId="0" applyFont="1" applyFill="1" applyBorder="1" applyAlignment="1">
      <alignment vertical="center" wrapText="1"/>
    </xf>
    <xf numFmtId="0" fontId="27" fillId="6" borderId="0" xfId="0" applyFont="1" applyFill="1" applyBorder="1" applyAlignment="1">
      <alignment horizontal="center" vertical="center" wrapText="1"/>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6" borderId="14" xfId="0" applyFont="1" applyFill="1" applyBorder="1" applyAlignment="1">
      <alignment horizontal="center" vertical="center" wrapText="1"/>
    </xf>
    <xf numFmtId="0" fontId="27" fillId="6" borderId="14" xfId="0" applyFont="1" applyFill="1" applyBorder="1" applyAlignment="1">
      <alignment vertical="center" wrapText="1"/>
    </xf>
    <xf numFmtId="3" fontId="27" fillId="6" borderId="14" xfId="0" applyNumberFormat="1" applyFont="1" applyFill="1" applyBorder="1" applyAlignment="1">
      <alignment vertical="center" wrapText="1"/>
    </xf>
    <xf numFmtId="0" fontId="27" fillId="6" borderId="9"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9" fillId="6" borderId="16" xfId="0" applyFont="1" applyFill="1" applyBorder="1" applyAlignment="1">
      <alignment vertical="center" wrapText="1"/>
    </xf>
    <xf numFmtId="0" fontId="39" fillId="7" borderId="12" xfId="0" applyFont="1" applyFill="1" applyBorder="1" applyAlignment="1">
      <alignment vertical="center"/>
    </xf>
    <xf numFmtId="0" fontId="29" fillId="7" borderId="12" xfId="0" applyFont="1" applyFill="1" applyBorder="1" applyAlignment="1">
      <alignment vertical="center"/>
    </xf>
    <xf numFmtId="0" fontId="49" fillId="7" borderId="0" xfId="15" applyFont="1" applyFill="1" applyAlignment="1">
      <alignment vertical="center"/>
    </xf>
    <xf numFmtId="0" fontId="57" fillId="0" borderId="0" xfId="15" applyFont="1"/>
    <xf numFmtId="0" fontId="49" fillId="0" borderId="0" xfId="15" applyFont="1" applyAlignment="1">
      <alignment vertical="center"/>
    </xf>
    <xf numFmtId="166" fontId="39" fillId="0" borderId="0" xfId="15" applyNumberFormat="1" applyFont="1" applyAlignment="1">
      <alignment vertical="center"/>
    </xf>
    <xf numFmtId="0" fontId="49" fillId="0" borderId="0" xfId="15" applyFont="1" applyBorder="1" applyAlignment="1">
      <alignment vertical="center"/>
    </xf>
    <xf numFmtId="0" fontId="49" fillId="7" borderId="0" xfId="15" applyFont="1" applyFill="1" applyBorder="1" applyAlignment="1">
      <alignment vertical="center"/>
    </xf>
    <xf numFmtId="0" fontId="27" fillId="7" borderId="0" xfId="15" applyFont="1" applyFill="1" applyBorder="1" applyAlignment="1">
      <alignment vertical="center"/>
    </xf>
    <xf numFmtId="0" fontId="27" fillId="7" borderId="14" xfId="15" applyFont="1" applyFill="1" applyBorder="1" applyAlignment="1">
      <alignment vertical="center"/>
    </xf>
    <xf numFmtId="0" fontId="27" fillId="7" borderId="9" xfId="15" applyFont="1" applyFill="1" applyBorder="1" applyAlignment="1">
      <alignment vertical="center"/>
    </xf>
    <xf numFmtId="165" fontId="27" fillId="7" borderId="9" xfId="18" applyNumberFormat="1" applyFont="1" applyFill="1" applyBorder="1" applyAlignment="1">
      <alignment horizontal="right" vertical="center"/>
    </xf>
    <xf numFmtId="0" fontId="27" fillId="7" borderId="10" xfId="15" applyFont="1" applyFill="1" applyBorder="1" applyAlignment="1">
      <alignment vertical="center"/>
    </xf>
    <xf numFmtId="3" fontId="27" fillId="7" borderId="14" xfId="15" applyNumberFormat="1" applyFont="1" applyFill="1" applyBorder="1" applyAlignment="1">
      <alignment horizontal="right" vertical="center"/>
    </xf>
    <xf numFmtId="3" fontId="27" fillId="7" borderId="9" xfId="15" applyNumberFormat="1" applyFont="1" applyFill="1" applyBorder="1" applyAlignment="1">
      <alignment horizontal="right" vertical="center"/>
    </xf>
    <xf numFmtId="0" fontId="29" fillId="7" borderId="16" xfId="15" applyFont="1" applyFill="1" applyBorder="1" applyAlignment="1">
      <alignment vertical="center"/>
    </xf>
    <xf numFmtId="0" fontId="27" fillId="7" borderId="16" xfId="15" applyFont="1" applyFill="1" applyBorder="1" applyAlignment="1">
      <alignment vertical="center"/>
    </xf>
    <xf numFmtId="14" fontId="39" fillId="7" borderId="13" xfId="15" quotePrefix="1" applyNumberFormat="1" applyFont="1" applyFill="1" applyBorder="1" applyAlignment="1">
      <alignment horizontal="right" vertical="center"/>
    </xf>
    <xf numFmtId="3" fontId="29" fillId="7" borderId="16" xfId="15" applyNumberFormat="1" applyFont="1" applyFill="1" applyBorder="1" applyAlignment="1">
      <alignment horizontal="right" vertical="center"/>
    </xf>
    <xf numFmtId="165" fontId="29" fillId="7" borderId="14" xfId="18" applyNumberFormat="1" applyFont="1" applyFill="1" applyBorder="1" applyAlignment="1">
      <alignment horizontal="right" vertical="center"/>
    </xf>
    <xf numFmtId="165" fontId="29" fillId="7" borderId="9" xfId="18" applyNumberFormat="1" applyFont="1" applyFill="1" applyBorder="1" applyAlignment="1">
      <alignment horizontal="right" vertical="center" wrapText="1"/>
    </xf>
    <xf numFmtId="165" fontId="29" fillId="7" borderId="9" xfId="18" applyNumberFormat="1" applyFont="1" applyFill="1" applyBorder="1" applyAlignment="1">
      <alignment horizontal="right" vertical="center"/>
    </xf>
    <xf numFmtId="165" fontId="29" fillId="7" borderId="10" xfId="19" applyNumberFormat="1" applyFont="1" applyFill="1" applyBorder="1" applyAlignment="1">
      <alignment horizontal="right" vertical="center"/>
    </xf>
    <xf numFmtId="0" fontId="58" fillId="7" borderId="0" xfId="6" applyFont="1" applyFill="1" applyBorder="1" applyAlignment="1">
      <alignment horizontal="center" vertical="center" wrapText="1"/>
    </xf>
    <xf numFmtId="0" fontId="39" fillId="7" borderId="0" xfId="15" applyFont="1" applyFill="1" applyBorder="1" applyAlignment="1">
      <alignment vertical="center"/>
    </xf>
    <xf numFmtId="0" fontId="49" fillId="7" borderId="0" xfId="15" applyFont="1" applyFill="1" applyBorder="1"/>
    <xf numFmtId="3" fontId="49" fillId="7" borderId="0" xfId="15" applyNumberFormat="1" applyFont="1" applyFill="1" applyBorder="1"/>
    <xf numFmtId="3" fontId="39" fillId="7" borderId="7" xfId="15" quotePrefix="1" applyNumberFormat="1" applyFont="1" applyFill="1" applyBorder="1" applyAlignment="1">
      <alignment horizontal="right" vertical="center"/>
    </xf>
    <xf numFmtId="0" fontId="27" fillId="7" borderId="0" xfId="15" applyFont="1" applyFill="1" applyBorder="1" applyAlignment="1">
      <alignment horizontal="left" vertical="center"/>
    </xf>
    <xf numFmtId="167" fontId="27" fillId="7" borderId="0" xfId="30" applyNumberFormat="1" applyFont="1" applyFill="1" applyBorder="1" applyAlignment="1">
      <alignment vertical="center"/>
    </xf>
    <xf numFmtId="167" fontId="29" fillId="7" borderId="12" xfId="30" applyNumberFormat="1" applyFont="1" applyFill="1" applyBorder="1" applyAlignment="1">
      <alignment vertical="center"/>
    </xf>
    <xf numFmtId="0" fontId="27" fillId="7" borderId="8" xfId="15" applyFont="1" applyFill="1" applyBorder="1" applyAlignment="1">
      <alignment horizontal="left" vertical="center"/>
    </xf>
    <xf numFmtId="0" fontId="27" fillId="7" borderId="8" xfId="15" applyFont="1" applyFill="1" applyBorder="1" applyAlignment="1">
      <alignment vertical="center"/>
    </xf>
    <xf numFmtId="167" fontId="27" fillId="7" borderId="8" xfId="30" applyNumberFormat="1" applyFont="1" applyFill="1" applyBorder="1" applyAlignment="1">
      <alignment vertical="center"/>
    </xf>
    <xf numFmtId="0" fontId="27" fillId="7" borderId="9" xfId="15" applyFont="1" applyFill="1" applyBorder="1" applyAlignment="1">
      <alignment horizontal="left" vertical="center"/>
    </xf>
    <xf numFmtId="167" fontId="27" fillId="7" borderId="9" xfId="30" applyNumberFormat="1" applyFont="1" applyFill="1" applyBorder="1" applyAlignment="1">
      <alignment vertical="center"/>
    </xf>
    <xf numFmtId="0" fontId="27" fillId="7" borderId="16" xfId="15" applyFont="1" applyFill="1" applyBorder="1" applyAlignment="1">
      <alignment horizontal="left" vertical="center"/>
    </xf>
    <xf numFmtId="167" fontId="27" fillId="7" borderId="16" xfId="30" applyNumberFormat="1" applyFont="1" applyFill="1" applyBorder="1" applyAlignment="1">
      <alignment vertical="center"/>
    </xf>
    <xf numFmtId="0" fontId="27" fillId="7" borderId="14" xfId="15" applyFont="1" applyFill="1" applyBorder="1" applyAlignment="1">
      <alignment horizontal="left" vertical="center"/>
    </xf>
    <xf numFmtId="167" fontId="27" fillId="7" borderId="14" xfId="30" applyNumberFormat="1" applyFont="1" applyFill="1" applyBorder="1" applyAlignment="1">
      <alignment vertical="center"/>
    </xf>
    <xf numFmtId="0" fontId="27" fillId="7" borderId="9" xfId="15" applyFont="1" applyFill="1" applyBorder="1" applyAlignment="1">
      <alignment horizontal="left" vertical="center" wrapText="1"/>
    </xf>
    <xf numFmtId="0" fontId="27" fillId="7" borderId="16" xfId="15" applyFont="1" applyFill="1" applyBorder="1" applyAlignment="1">
      <alignment horizontal="left" vertical="center" wrapText="1"/>
    </xf>
    <xf numFmtId="0" fontId="29" fillId="7" borderId="0" xfId="15" applyFont="1" applyFill="1" applyBorder="1" applyAlignment="1">
      <alignment horizontal="right" vertical="top"/>
    </xf>
    <xf numFmtId="0" fontId="29" fillId="7" borderId="0" xfId="15" applyFont="1" applyFill="1" applyBorder="1" applyAlignment="1">
      <alignment horizontal="right" wrapText="1"/>
    </xf>
    <xf numFmtId="0" fontId="27" fillId="7" borderId="0" xfId="15" applyFont="1" applyFill="1" applyBorder="1" applyAlignment="1">
      <alignment horizontal="right"/>
    </xf>
    <xf numFmtId="0" fontId="60" fillId="7" borderId="0" xfId="15" applyFont="1" applyFill="1" applyBorder="1" applyAlignment="1">
      <alignment vertical="center" wrapText="1"/>
    </xf>
    <xf numFmtId="0" fontId="61" fillId="7" borderId="0" xfId="15" applyFont="1" applyFill="1" applyBorder="1" applyAlignment="1">
      <alignment horizontal="right" vertical="center"/>
    </xf>
    <xf numFmtId="0" fontId="27" fillId="7" borderId="0" xfId="15" applyFont="1" applyFill="1" applyBorder="1"/>
    <xf numFmtId="3" fontId="49" fillId="0" borderId="0" xfId="27" applyNumberFormat="1" applyFont="1" applyFill="1" applyBorder="1" applyAlignment="1">
      <alignment horizontal="center" vertical="center" wrapText="1"/>
    </xf>
    <xf numFmtId="3" fontId="49" fillId="7" borderId="0" xfId="27" applyNumberFormat="1" applyFont="1" applyFill="1" applyBorder="1" applyAlignment="1">
      <alignment horizontal="center" vertical="center" wrapText="1"/>
    </xf>
    <xf numFmtId="0" fontId="29" fillId="7" borderId="12" xfId="15" applyFont="1" applyFill="1" applyBorder="1" applyAlignment="1">
      <alignment horizontal="left" vertical="center" wrapText="1"/>
    </xf>
    <xf numFmtId="0" fontId="39" fillId="9" borderId="12" xfId="31" applyFont="1" applyFill="1" applyBorder="1" applyAlignment="1">
      <alignment horizontal="left" vertical="center" wrapText="1"/>
    </xf>
    <xf numFmtId="0" fontId="39" fillId="7" borderId="12" xfId="31" applyFont="1" applyFill="1" applyBorder="1" applyAlignment="1">
      <alignment horizontal="left" vertical="center"/>
    </xf>
    <xf numFmtId="0" fontId="39" fillId="7" borderId="12" xfId="15" applyFont="1" applyFill="1" applyBorder="1" applyAlignment="1">
      <alignment horizontal="left" vertical="center"/>
    </xf>
    <xf numFmtId="3" fontId="27" fillId="0" borderId="0" xfId="27" applyNumberFormat="1" applyFont="1" applyFill="1" applyBorder="1" applyAlignment="1">
      <alignment horizontal="center" vertical="center" wrapText="1"/>
    </xf>
    <xf numFmtId="0" fontId="27" fillId="7" borderId="14" xfId="15" applyFont="1" applyFill="1" applyBorder="1" applyAlignment="1">
      <alignment vertical="center" wrapText="1"/>
    </xf>
    <xf numFmtId="3" fontId="27" fillId="9" borderId="14" xfId="31" applyNumberFormat="1" applyFont="1" applyFill="1" applyBorder="1" applyAlignment="1">
      <alignment vertical="center" wrapText="1"/>
    </xf>
    <xf numFmtId="3" fontId="27" fillId="7" borderId="14" xfId="31" applyNumberFormat="1" applyFont="1" applyFill="1" applyBorder="1" applyAlignment="1">
      <alignment horizontal="right" vertical="center"/>
    </xf>
    <xf numFmtId="0" fontId="27" fillId="7" borderId="9" xfId="15" applyFont="1" applyFill="1" applyBorder="1" applyAlignment="1">
      <alignment vertical="center" wrapText="1"/>
    </xf>
    <xf numFmtId="3" fontId="27" fillId="9" borderId="9" xfId="31" applyNumberFormat="1" applyFont="1" applyFill="1" applyBorder="1" applyAlignment="1">
      <alignment vertical="center" wrapText="1"/>
    </xf>
    <xf numFmtId="3" fontId="27" fillId="7" borderId="9" xfId="31" applyNumberFormat="1" applyFont="1" applyFill="1" applyBorder="1" applyAlignment="1">
      <alignment horizontal="right" vertical="center"/>
    </xf>
    <xf numFmtId="0" fontId="27" fillId="7" borderId="16" xfId="15" applyFont="1" applyFill="1" applyBorder="1" applyAlignment="1">
      <alignment vertical="center" wrapText="1"/>
    </xf>
    <xf numFmtId="3" fontId="27" fillId="9" borderId="16" xfId="31" applyNumberFormat="1" applyFont="1" applyFill="1" applyBorder="1" applyAlignment="1">
      <alignment vertical="center" wrapText="1"/>
    </xf>
    <xf numFmtId="3" fontId="27" fillId="7" borderId="16" xfId="31" applyNumberFormat="1" applyFont="1" applyFill="1" applyBorder="1" applyAlignment="1">
      <alignment horizontal="right" vertical="center"/>
    </xf>
    <xf numFmtId="165" fontId="27" fillId="9" borderId="14" xfId="19" applyNumberFormat="1" applyFont="1" applyFill="1" applyBorder="1" applyAlignment="1">
      <alignment vertical="center" wrapText="1"/>
    </xf>
    <xf numFmtId="165" fontId="27" fillId="7" borderId="14" xfId="31" applyNumberFormat="1" applyFont="1" applyFill="1" applyBorder="1" applyAlignment="1">
      <alignment horizontal="right" vertical="center"/>
    </xf>
    <xf numFmtId="165" fontId="27" fillId="9" borderId="9" xfId="19" applyNumberFormat="1" applyFont="1" applyFill="1" applyBorder="1" applyAlignment="1">
      <alignment vertical="center" wrapText="1"/>
    </xf>
    <xf numFmtId="165" fontId="27" fillId="7" borderId="9" xfId="31" applyNumberFormat="1" applyFont="1" applyFill="1" applyBorder="1" applyAlignment="1">
      <alignment horizontal="right" vertical="center"/>
    </xf>
    <xf numFmtId="3" fontId="27" fillId="9" borderId="14" xfId="31" applyNumberFormat="1" applyFont="1" applyFill="1" applyBorder="1" applyAlignment="1">
      <alignment horizontal="right" vertical="center"/>
    </xf>
    <xf numFmtId="10" fontId="27" fillId="9" borderId="9" xfId="19" applyNumberFormat="1" applyFont="1" applyFill="1" applyBorder="1" applyAlignment="1">
      <alignment horizontal="right" vertical="center"/>
    </xf>
    <xf numFmtId="10" fontId="27" fillId="7" borderId="9" xfId="19" applyNumberFormat="1" applyFont="1" applyFill="1" applyBorder="1" applyAlignment="1">
      <alignment horizontal="right" vertical="center"/>
    </xf>
    <xf numFmtId="0" fontId="27" fillId="7" borderId="10" xfId="15" applyFont="1" applyFill="1" applyBorder="1" applyAlignment="1">
      <alignment horizontal="left" vertical="center"/>
    </xf>
    <xf numFmtId="0" fontId="27" fillId="7" borderId="10" xfId="15" applyFont="1" applyFill="1" applyBorder="1" applyAlignment="1">
      <alignment horizontal="left" vertical="center" wrapText="1"/>
    </xf>
    <xf numFmtId="10" fontId="27" fillId="0" borderId="10" xfId="31" applyNumberFormat="1" applyFont="1" applyBorder="1" applyAlignment="1">
      <alignment horizontal="right" vertical="center"/>
    </xf>
    <xf numFmtId="10" fontId="27" fillId="7" borderId="10" xfId="31" applyNumberFormat="1" applyFont="1" applyFill="1" applyBorder="1" applyAlignment="1">
      <alignment horizontal="right" vertical="center"/>
    </xf>
    <xf numFmtId="0" fontId="29" fillId="0" borderId="7" xfId="0" applyFont="1" applyBorder="1" applyAlignment="1">
      <alignment vertical="center"/>
    </xf>
    <xf numFmtId="9" fontId="29" fillId="0" borderId="7" xfId="7" applyFont="1" applyFill="1" applyBorder="1" applyAlignment="1">
      <alignment vertical="center"/>
    </xf>
    <xf numFmtId="0" fontId="49" fillId="0" borderId="7" xfId="0" applyFont="1" applyBorder="1" applyAlignment="1">
      <alignment vertical="center" wrapText="1"/>
    </xf>
    <xf numFmtId="0" fontId="49" fillId="0" borderId="0" xfId="0" applyFont="1" applyBorder="1"/>
    <xf numFmtId="0" fontId="27" fillId="0" borderId="14" xfId="0" applyFont="1" applyBorder="1" applyAlignment="1">
      <alignment vertical="center" wrapText="1"/>
    </xf>
    <xf numFmtId="0" fontId="27" fillId="0" borderId="9" xfId="0" applyFont="1" applyBorder="1" applyAlignment="1">
      <alignment vertical="center" wrapText="1"/>
    </xf>
    <xf numFmtId="0" fontId="9" fillId="7" borderId="0" xfId="9" applyFont="1" applyFill="1"/>
    <xf numFmtId="0" fontId="63" fillId="7" borderId="8" xfId="9" applyFont="1" applyFill="1" applyBorder="1" applyAlignment="1">
      <alignment horizontal="left" vertical="center" wrapText="1"/>
    </xf>
    <xf numFmtId="0" fontId="4" fillId="0" borderId="0" xfId="32" applyFont="1"/>
    <xf numFmtId="0" fontId="62" fillId="0" borderId="0" xfId="32"/>
    <xf numFmtId="0" fontId="64" fillId="0" borderId="6" xfId="6" applyFont="1" applyFill="1" applyBorder="1" applyAlignment="1">
      <alignment horizontal="left" vertical="center"/>
    </xf>
    <xf numFmtId="0" fontId="64" fillId="0" borderId="6" xfId="6" applyFont="1" applyBorder="1" applyAlignment="1">
      <alignment horizontal="left" vertical="center"/>
    </xf>
    <xf numFmtId="15" fontId="39" fillId="0" borderId="7" xfId="0" quotePrefix="1" applyNumberFormat="1" applyFont="1" applyBorder="1" applyAlignment="1">
      <alignment horizontal="right" vertical="center" wrapText="1"/>
    </xf>
    <xf numFmtId="0" fontId="66" fillId="6" borderId="19" xfId="0" applyFont="1" applyFill="1" applyBorder="1" applyAlignment="1">
      <alignment vertical="center" wrapText="1"/>
    </xf>
    <xf numFmtId="0" fontId="66" fillId="6" borderId="1" xfId="0" applyFont="1" applyFill="1" applyBorder="1" applyAlignment="1">
      <alignment vertical="center" wrapText="1"/>
    </xf>
    <xf numFmtId="0" fontId="66" fillId="0" borderId="1" xfId="0" applyFont="1" applyBorder="1" applyAlignment="1">
      <alignment horizontal="justify" vertical="center" wrapText="1"/>
    </xf>
    <xf numFmtId="3" fontId="27" fillId="6" borderId="9" xfId="0" applyNumberFormat="1" applyFont="1" applyFill="1" applyBorder="1" applyAlignment="1">
      <alignment horizontal="right" vertical="center" wrapText="1"/>
    </xf>
    <xf numFmtId="0" fontId="68" fillId="7" borderId="0" xfId="15" applyFont="1" applyFill="1"/>
    <xf numFmtId="167" fontId="68" fillId="7" borderId="0" xfId="15" applyNumberFormat="1" applyFont="1" applyFill="1"/>
    <xf numFmtId="0" fontId="10" fillId="7" borderId="0" xfId="15" applyFont="1" applyFill="1"/>
    <xf numFmtId="0" fontId="27" fillId="7" borderId="11" xfId="15" applyFont="1" applyFill="1" applyBorder="1" applyAlignment="1">
      <alignment horizontal="left" vertical="center"/>
    </xf>
    <xf numFmtId="0" fontId="27" fillId="7" borderId="11" xfId="15" applyFont="1" applyFill="1" applyBorder="1" applyAlignment="1">
      <alignment vertical="center" wrapText="1"/>
    </xf>
    <xf numFmtId="0" fontId="27" fillId="7" borderId="21" xfId="15" applyFont="1" applyFill="1" applyBorder="1" applyAlignment="1">
      <alignment horizontal="left" vertical="center"/>
    </xf>
    <xf numFmtId="0" fontId="27" fillId="7" borderId="21" xfId="15" applyFont="1" applyFill="1" applyBorder="1" applyAlignment="1">
      <alignment vertical="center" wrapText="1"/>
    </xf>
    <xf numFmtId="0" fontId="59" fillId="7" borderId="0" xfId="32" applyFont="1" applyFill="1" applyBorder="1" applyAlignment="1">
      <alignment horizontal="left" vertical="center" wrapText="1"/>
    </xf>
    <xf numFmtId="0" fontId="59" fillId="7" borderId="0" xfId="32" applyFont="1" applyFill="1" applyBorder="1" applyAlignment="1">
      <alignment horizontal="right" vertical="center" wrapText="1"/>
    </xf>
    <xf numFmtId="0" fontId="9" fillId="7" borderId="4" xfId="9" applyFont="1" applyFill="1" applyBorder="1"/>
    <xf numFmtId="3" fontId="65" fillId="7" borderId="4" xfId="9" quotePrefix="1" applyNumberFormat="1" applyFont="1" applyFill="1" applyBorder="1" applyAlignment="1">
      <alignment horizontal="right" vertical="center"/>
    </xf>
    <xf numFmtId="49" fontId="69" fillId="0" borderId="0" xfId="0" applyNumberFormat="1" applyFont="1"/>
    <xf numFmtId="0" fontId="11" fillId="0" borderId="0" xfId="9" applyFont="1" applyAlignment="1">
      <alignment vertical="center"/>
    </xf>
    <xf numFmtId="0" fontId="24" fillId="0" borderId="0" xfId="9" applyFont="1" applyAlignment="1">
      <alignment vertical="center"/>
    </xf>
    <xf numFmtId="0" fontId="0" fillId="0" borderId="1" xfId="0" applyBorder="1" applyAlignment="1">
      <alignment horizontal="center" vertical="center" wrapText="1"/>
    </xf>
    <xf numFmtId="0" fontId="70" fillId="0" borderId="1" xfId="0" applyFont="1" applyBorder="1" applyAlignment="1">
      <alignment horizontal="center" vertical="center"/>
    </xf>
    <xf numFmtId="49" fontId="10" fillId="0" borderId="0" xfId="0" applyNumberFormat="1" applyFont="1"/>
    <xf numFmtId="3" fontId="27" fillId="6" borderId="14" xfId="0" applyNumberFormat="1" applyFont="1" applyFill="1" applyBorder="1" applyAlignment="1">
      <alignment horizontal="right" vertical="center" wrapText="1"/>
    </xf>
    <xf numFmtId="3" fontId="56" fillId="10" borderId="9" xfId="0" applyNumberFormat="1" applyFont="1" applyFill="1" applyBorder="1" applyAlignment="1">
      <alignment vertical="center" wrapText="1"/>
    </xf>
    <xf numFmtId="3" fontId="27" fillId="10" borderId="16" xfId="0" applyNumberFormat="1" applyFont="1" applyFill="1" applyBorder="1" applyAlignment="1">
      <alignment vertical="center" wrapText="1"/>
    </xf>
    <xf numFmtId="3" fontId="27" fillId="6" borderId="16" xfId="0" applyNumberFormat="1" applyFont="1" applyFill="1" applyBorder="1" applyAlignment="1">
      <alignment horizontal="right" vertical="center" wrapText="1"/>
    </xf>
    <xf numFmtId="0" fontId="39" fillId="0" borderId="7" xfId="0" quotePrefix="1" applyFont="1" applyBorder="1" applyAlignment="1">
      <alignment horizontal="right" vertical="center" wrapText="1"/>
    </xf>
    <xf numFmtId="3" fontId="27" fillId="10" borderId="9" xfId="0" applyNumberFormat="1" applyFont="1" applyFill="1" applyBorder="1" applyAlignment="1">
      <alignment vertical="center" wrapText="1"/>
    </xf>
    <xf numFmtId="3" fontId="27" fillId="6" borderId="9" xfId="0" applyNumberFormat="1" applyFont="1" applyFill="1" applyBorder="1" applyAlignment="1">
      <alignment vertical="center" wrapText="1"/>
    </xf>
    <xf numFmtId="3" fontId="71" fillId="0" borderId="14" xfId="0" quotePrefix="1" applyNumberFormat="1" applyFont="1" applyBorder="1" applyAlignment="1">
      <alignment horizontal="right" vertical="center" wrapText="1"/>
    </xf>
    <xf numFmtId="3" fontId="72" fillId="0" borderId="9" xfId="0" quotePrefix="1" applyNumberFormat="1" applyFont="1" applyBorder="1" applyAlignment="1">
      <alignment horizontal="right" vertical="center" wrapText="1"/>
    </xf>
    <xf numFmtId="3" fontId="71" fillId="0" borderId="9" xfId="0" quotePrefix="1" applyNumberFormat="1" applyFont="1" applyBorder="1" applyAlignment="1">
      <alignment horizontal="right" vertical="center" wrapText="1"/>
    </xf>
    <xf numFmtId="0" fontId="72" fillId="0" borderId="9" xfId="0" applyFont="1" applyBorder="1" applyAlignment="1">
      <alignment horizontal="right" vertical="center" wrapText="1"/>
    </xf>
    <xf numFmtId="0" fontId="72" fillId="4" borderId="9" xfId="0" applyFont="1" applyFill="1" applyBorder="1" applyAlignment="1">
      <alignment horizontal="right" vertical="center" wrapText="1"/>
    </xf>
    <xf numFmtId="0" fontId="71" fillId="0" borderId="9" xfId="0" applyFont="1" applyBorder="1" applyAlignment="1">
      <alignment horizontal="right" vertical="center" wrapText="1"/>
    </xf>
    <xf numFmtId="0" fontId="72" fillId="0" borderId="9" xfId="0" applyFont="1" applyBorder="1" applyAlignment="1">
      <alignment horizontal="right"/>
    </xf>
    <xf numFmtId="3" fontId="72" fillId="0" borderId="9" xfId="0" applyNumberFormat="1" applyFont="1" applyBorder="1" applyAlignment="1">
      <alignment horizontal="right" vertical="center" wrapText="1"/>
    </xf>
    <xf numFmtId="3" fontId="71" fillId="0" borderId="10" xfId="0" applyNumberFormat="1" applyFont="1" applyBorder="1" applyAlignment="1">
      <alignment horizontal="right" vertical="center" wrapText="1"/>
    </xf>
    <xf numFmtId="3" fontId="27" fillId="0" borderId="0" xfId="0" applyNumberFormat="1" applyFont="1" applyAlignment="1">
      <alignment horizontal="right" vertical="center" wrapText="1"/>
    </xf>
    <xf numFmtId="10" fontId="27" fillId="0" borderId="0" xfId="0" applyNumberFormat="1" applyFont="1" applyAlignment="1">
      <alignment horizontal="right" vertical="center" wrapText="1"/>
    </xf>
    <xf numFmtId="9" fontId="27" fillId="0" borderId="0" xfId="7" applyFont="1" applyAlignment="1">
      <alignment horizontal="right" vertical="center" wrapText="1"/>
    </xf>
    <xf numFmtId="9" fontId="27" fillId="0" borderId="0" xfId="0" applyNumberFormat="1" applyFont="1" applyAlignment="1">
      <alignment horizontal="right" vertical="center" wrapText="1"/>
    </xf>
    <xf numFmtId="3" fontId="39" fillId="7" borderId="12" xfId="0" applyNumberFormat="1" applyFont="1" applyFill="1" applyBorder="1" applyAlignment="1">
      <alignment horizontal="center" vertical="center" wrapText="1"/>
    </xf>
    <xf numFmtId="3" fontId="27" fillId="6" borderId="0" xfId="0" applyNumberFormat="1" applyFont="1" applyFill="1" applyAlignment="1">
      <alignment horizontal="right" vertical="center" wrapText="1"/>
    </xf>
    <xf numFmtId="3" fontId="27" fillId="0" borderId="0" xfId="0" applyNumberFormat="1" applyFont="1" applyAlignment="1">
      <alignment vertical="center"/>
    </xf>
    <xf numFmtId="165" fontId="27" fillId="9" borderId="16" xfId="19" applyNumberFormat="1" applyFont="1" applyFill="1" applyBorder="1" applyAlignment="1">
      <alignment vertical="center" wrapText="1"/>
    </xf>
    <xf numFmtId="165" fontId="27" fillId="7" borderId="16" xfId="31" applyNumberFormat="1" applyFont="1" applyFill="1" applyBorder="1" applyAlignment="1">
      <alignment horizontal="right" vertical="center"/>
    </xf>
    <xf numFmtId="0" fontId="39" fillId="9" borderId="7" xfId="31" applyFont="1" applyFill="1" applyBorder="1" applyAlignment="1">
      <alignment horizontal="left" vertical="center" wrapText="1"/>
    </xf>
    <xf numFmtId="0" fontId="39" fillId="7" borderId="7" xfId="31" applyFont="1" applyFill="1" applyBorder="1" applyAlignment="1">
      <alignment horizontal="left" vertical="center"/>
    </xf>
    <xf numFmtId="15" fontId="39" fillId="0" borderId="4" xfId="0" quotePrefix="1" applyNumberFormat="1" applyFont="1" applyBorder="1" applyAlignment="1">
      <alignment horizontal="right" vertical="center" wrapText="1"/>
    </xf>
    <xf numFmtId="3" fontId="61" fillId="7" borderId="0" xfId="9" applyNumberFormat="1" applyFont="1" applyFill="1" applyAlignment="1">
      <alignment vertical="center"/>
    </xf>
    <xf numFmtId="3" fontId="61" fillId="7" borderId="16" xfId="9" applyNumberFormat="1" applyFont="1" applyFill="1" applyBorder="1" applyAlignment="1">
      <alignment vertical="center"/>
    </xf>
    <xf numFmtId="10" fontId="71" fillId="7" borderId="17" xfId="19" applyNumberFormat="1" applyFont="1" applyFill="1" applyBorder="1" applyAlignment="1">
      <alignment vertical="center"/>
    </xf>
    <xf numFmtId="0" fontId="29" fillId="7" borderId="17" xfId="9" applyFont="1" applyFill="1" applyBorder="1" applyAlignment="1">
      <alignment horizontal="left" vertical="center" wrapText="1"/>
    </xf>
    <xf numFmtId="0" fontId="63" fillId="7" borderId="16" xfId="9" applyFont="1" applyFill="1" applyBorder="1" applyAlignment="1">
      <alignment horizontal="left" vertical="center" wrapText="1"/>
    </xf>
    <xf numFmtId="0" fontId="25" fillId="7" borderId="0" xfId="6" applyFont="1" applyFill="1" applyBorder="1" applyAlignment="1">
      <alignment horizontal="center" vertical="center" wrapText="1"/>
    </xf>
    <xf numFmtId="0" fontId="73" fillId="0" borderId="0" xfId="0" applyFont="1" applyAlignment="1">
      <alignment horizontal="center"/>
    </xf>
    <xf numFmtId="0" fontId="49" fillId="0" borderId="0" xfId="0" applyFont="1" applyAlignment="1">
      <alignment horizontal="center" vertical="center" wrapText="1"/>
    </xf>
    <xf numFmtId="0" fontId="12" fillId="0" borderId="0" xfId="0" applyFont="1" applyAlignment="1">
      <alignment wrapText="1"/>
    </xf>
    <xf numFmtId="3" fontId="27" fillId="0" borderId="0" xfId="0" applyNumberFormat="1" applyFont="1" applyAlignment="1">
      <alignment vertical="center" wrapText="1"/>
    </xf>
    <xf numFmtId="0" fontId="73" fillId="0" borderId="0" xfId="0" applyFont="1" applyAlignment="1">
      <alignment horizontal="center" vertical="center" wrapText="1"/>
    </xf>
    <xf numFmtId="0" fontId="12" fillId="0" borderId="0" xfId="0" applyFont="1" applyAlignment="1">
      <alignment vertical="center" wrapText="1"/>
    </xf>
    <xf numFmtId="0" fontId="12" fillId="0" borderId="0" xfId="0" applyFont="1" applyAlignment="1">
      <alignment horizontal="left" vertical="center"/>
    </xf>
    <xf numFmtId="0" fontId="74" fillId="0" borderId="0" xfId="0" applyFont="1" applyAlignment="1">
      <alignment horizontal="left" vertical="center"/>
    </xf>
    <xf numFmtId="0" fontId="49" fillId="7" borderId="0" xfId="0" applyFont="1" applyFill="1" applyAlignment="1">
      <alignment horizontal="center" vertical="center" wrapText="1"/>
    </xf>
    <xf numFmtId="17" fontId="49" fillId="0" borderId="0" xfId="0" applyNumberFormat="1" applyFont="1" applyAlignment="1">
      <alignment horizontal="center" vertical="center" wrapText="1"/>
    </xf>
    <xf numFmtId="0" fontId="69" fillId="0" borderId="27" xfId="34" applyFont="1" applyBorder="1" applyAlignment="1">
      <alignment horizontal="center" vertical="center" wrapText="1"/>
    </xf>
    <xf numFmtId="0" fontId="69" fillId="0" borderId="27" xfId="34" applyFont="1" applyBorder="1" applyAlignment="1">
      <alignment horizontal="left" vertical="center" wrapText="1"/>
    </xf>
    <xf numFmtId="3" fontId="69" fillId="0" borderId="28" xfId="34" applyNumberFormat="1" applyFont="1" applyBorder="1" applyAlignment="1">
      <alignment horizontal="center" vertical="center" wrapText="1"/>
    </xf>
    <xf numFmtId="0" fontId="69" fillId="0" borderId="28" xfId="34" applyFont="1" applyBorder="1" applyAlignment="1">
      <alignment horizontal="center" vertical="center" wrapText="1"/>
    </xf>
    <xf numFmtId="0" fontId="69" fillId="0" borderId="28" xfId="34" applyFont="1" applyBorder="1" applyAlignment="1">
      <alignment horizontal="left" vertical="center" wrapText="1"/>
    </xf>
    <xf numFmtId="3" fontId="69" fillId="0" borderId="29" xfId="34" applyNumberFormat="1" applyFont="1" applyBorder="1" applyAlignment="1">
      <alignment horizontal="center" vertical="center" wrapText="1"/>
    </xf>
    <xf numFmtId="3" fontId="69" fillId="0" borderId="30" xfId="34" applyNumberFormat="1" applyFont="1" applyBorder="1" applyAlignment="1">
      <alignment horizontal="center" vertical="center" wrapText="1"/>
    </xf>
    <xf numFmtId="0" fontId="69" fillId="0" borderId="30" xfId="34" applyFont="1" applyBorder="1" applyAlignment="1">
      <alignment horizontal="center" vertical="center" wrapText="1"/>
    </xf>
    <xf numFmtId="0" fontId="69" fillId="0" borderId="29" xfId="34" applyFont="1" applyBorder="1" applyAlignment="1">
      <alignment horizontal="left" vertical="center" wrapText="1"/>
    </xf>
    <xf numFmtId="0" fontId="69" fillId="5" borderId="30" xfId="34" applyFont="1" applyFill="1" applyBorder="1" applyAlignment="1">
      <alignment horizontal="center" vertical="center" wrapText="1"/>
    </xf>
    <xf numFmtId="0" fontId="69" fillId="0" borderId="30" xfId="34" applyFont="1" applyBorder="1" applyAlignment="1">
      <alignment horizontal="left" vertical="center" wrapText="1"/>
    </xf>
    <xf numFmtId="0" fontId="69" fillId="0" borderId="31" xfId="34" quotePrefix="1" applyFont="1" applyBorder="1" applyAlignment="1">
      <alignment horizontal="center" vertical="center" wrapText="1"/>
    </xf>
    <xf numFmtId="0" fontId="69" fillId="0" borderId="31" xfId="34" applyFont="1" applyBorder="1" applyAlignment="1">
      <alignment horizontal="left" vertical="center" wrapText="1"/>
    </xf>
    <xf numFmtId="3" fontId="69" fillId="0" borderId="32" xfId="34" applyNumberFormat="1" applyFont="1" applyBorder="1" applyAlignment="1">
      <alignment horizontal="center" vertical="center" wrapText="1"/>
    </xf>
    <xf numFmtId="0" fontId="69" fillId="5" borderId="32" xfId="34" applyFont="1" applyFill="1" applyBorder="1" applyAlignment="1">
      <alignment horizontal="center" vertical="center" wrapText="1"/>
    </xf>
    <xf numFmtId="0" fontId="69" fillId="0" borderId="32" xfId="34" quotePrefix="1" applyFont="1" applyBorder="1" applyAlignment="1">
      <alignment horizontal="center" vertical="center" wrapText="1"/>
    </xf>
    <xf numFmtId="0" fontId="69" fillId="0" borderId="32" xfId="34" applyFont="1" applyBorder="1" applyAlignment="1">
      <alignment horizontal="left" vertical="center" wrapText="1"/>
    </xf>
    <xf numFmtId="43" fontId="12" fillId="0" borderId="0" xfId="30" applyFont="1"/>
    <xf numFmtId="168" fontId="12" fillId="0" borderId="0" xfId="0" applyNumberFormat="1" applyFont="1"/>
    <xf numFmtId="0" fontId="49" fillId="0" borderId="33" xfId="0" applyFont="1" applyBorder="1" applyAlignment="1">
      <alignment horizontal="left" vertical="center" wrapText="1"/>
    </xf>
    <xf numFmtId="0" fontId="49" fillId="0" borderId="34" xfId="0" applyFont="1" applyBorder="1" applyAlignment="1">
      <alignment horizontal="left" vertical="center" wrapText="1"/>
    </xf>
    <xf numFmtId="0" fontId="67" fillId="7" borderId="0" xfId="0" applyFont="1" applyFill="1" applyAlignment="1">
      <alignment horizontal="left" vertical="center"/>
    </xf>
    <xf numFmtId="0" fontId="52" fillId="7" borderId="0" xfId="0" applyFont="1" applyFill="1" applyAlignment="1">
      <alignment horizontal="left" vertical="center"/>
    </xf>
    <xf numFmtId="0" fontId="39" fillId="0" borderId="4" xfId="0"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7" xfId="0" applyFont="1" applyBorder="1" applyAlignment="1">
      <alignment horizontal="center" vertical="center" wrapText="1"/>
    </xf>
    <xf numFmtId="0" fontId="39" fillId="0" borderId="15" xfId="0" applyFont="1" applyFill="1" applyBorder="1" applyAlignment="1">
      <alignment horizontal="left" vertical="center" wrapText="1"/>
    </xf>
    <xf numFmtId="0" fontId="45" fillId="8" borderId="0" xfId="0" applyFont="1" applyFill="1" applyAlignment="1">
      <alignment horizontal="center" wrapText="1"/>
    </xf>
    <xf numFmtId="0" fontId="46" fillId="0" borderId="0" xfId="0" applyFont="1" applyAlignment="1">
      <alignment horizontal="center" wrapText="1"/>
    </xf>
    <xf numFmtId="0" fontId="49" fillId="0" borderId="0" xfId="0" applyFont="1" applyBorder="1" applyAlignment="1">
      <alignment vertical="center" wrapText="1"/>
    </xf>
    <xf numFmtId="0" fontId="39" fillId="7" borderId="12" xfId="0" applyFont="1" applyFill="1" applyBorder="1" applyAlignment="1">
      <alignment horizontal="left" vertical="center" wrapText="1"/>
    </xf>
    <xf numFmtId="0" fontId="27" fillId="5" borderId="0" xfId="0" applyFont="1" applyFill="1" applyBorder="1" applyAlignment="1">
      <alignment horizontal="center" vertical="center"/>
    </xf>
    <xf numFmtId="0" fontId="27" fillId="5" borderId="7" xfId="0" applyFont="1" applyFill="1" applyBorder="1" applyAlignment="1">
      <alignment horizontal="center" vertical="center"/>
    </xf>
    <xf numFmtId="3" fontId="27" fillId="6" borderId="9" xfId="0" applyNumberFormat="1" applyFont="1" applyFill="1" applyBorder="1" applyAlignment="1">
      <alignment vertical="center" wrapText="1"/>
    </xf>
    <xf numFmtId="3" fontId="27" fillId="6" borderId="16" xfId="0" applyNumberFormat="1" applyFont="1" applyFill="1" applyBorder="1" applyAlignment="1">
      <alignment vertical="center" wrapText="1"/>
    </xf>
    <xf numFmtId="0" fontId="27" fillId="6" borderId="9" xfId="0" applyFont="1" applyFill="1" applyBorder="1" applyAlignment="1">
      <alignment horizontal="center" vertical="center" wrapText="1"/>
    </xf>
    <xf numFmtId="0" fontId="27" fillId="6" borderId="16" xfId="0" applyFont="1" applyFill="1" applyBorder="1" applyAlignment="1">
      <alignment horizontal="center" vertical="center" wrapText="1"/>
    </xf>
    <xf numFmtId="0" fontId="27" fillId="6" borderId="9" xfId="0" applyFont="1" applyFill="1" applyBorder="1" applyAlignment="1">
      <alignment vertical="center" wrapText="1"/>
    </xf>
    <xf numFmtId="0" fontId="27" fillId="6" borderId="16" xfId="0" applyFont="1" applyFill="1" applyBorder="1" applyAlignment="1">
      <alignment vertical="center" wrapText="1"/>
    </xf>
    <xf numFmtId="0" fontId="39" fillId="6" borderId="5" xfId="0" applyFont="1" applyFill="1" applyBorder="1" applyAlignment="1">
      <alignment horizontal="center" vertical="center" wrapText="1"/>
    </xf>
    <xf numFmtId="0" fontId="27" fillId="5" borderId="0" xfId="0" applyFont="1" applyFill="1" applyBorder="1" applyAlignment="1">
      <alignment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66" fillId="0" borderId="19" xfId="0" applyFont="1" applyBorder="1" applyAlignment="1">
      <alignment horizontal="left" vertical="center" wrapText="1"/>
    </xf>
    <xf numFmtId="0" fontId="66" fillId="0" borderId="20" xfId="0" applyFont="1" applyBorder="1" applyAlignment="1">
      <alignment horizontal="left" vertical="center" wrapText="1"/>
    </xf>
    <xf numFmtId="0" fontId="77" fillId="7" borderId="0" xfId="0" applyFont="1" applyFill="1" applyAlignment="1">
      <alignment horizontal="left" vertical="center" wrapText="1"/>
    </xf>
    <xf numFmtId="0" fontId="10" fillId="7" borderId="0" xfId="0" applyFont="1" applyFill="1" applyAlignment="1">
      <alignment horizontal="left" vertical="center" wrapText="1"/>
    </xf>
    <xf numFmtId="0" fontId="73" fillId="0" borderId="19" xfId="0" applyFont="1" applyBorder="1" applyAlignment="1">
      <alignment horizontal="center" vertical="center" wrapText="1"/>
    </xf>
    <xf numFmtId="0" fontId="73" fillId="0" borderId="23" xfId="0" applyFont="1" applyBorder="1" applyAlignment="1">
      <alignment horizontal="center" vertical="center" wrapText="1"/>
    </xf>
    <xf numFmtId="0" fontId="73" fillId="0" borderId="20" xfId="0" applyFont="1" applyBorder="1" applyAlignment="1">
      <alignment horizontal="center" vertical="center" wrapText="1"/>
    </xf>
    <xf numFmtId="0" fontId="12" fillId="0" borderId="3" xfId="0" applyFont="1" applyBorder="1" applyAlignment="1">
      <alignment horizontal="left" vertical="center" wrapText="1"/>
    </xf>
    <xf numFmtId="0" fontId="12" fillId="0" borderId="22"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75" fillId="0" borderId="0" xfId="0" applyFont="1" applyAlignment="1">
      <alignment vertical="center" wrapText="1"/>
    </xf>
    <xf numFmtId="0" fontId="39" fillId="0" borderId="0" xfId="0" applyFont="1" applyAlignment="1">
      <alignment horizontal="center" vertical="center" wrapText="1"/>
    </xf>
    <xf numFmtId="0" fontId="39" fillId="0" borderId="26" xfId="0" applyFont="1" applyBorder="1" applyAlignment="1">
      <alignment horizontal="center" vertical="center" wrapText="1"/>
    </xf>
    <xf numFmtId="0" fontId="39" fillId="0" borderId="12" xfId="0" applyFont="1" applyBorder="1" applyAlignment="1">
      <alignment horizontal="center" vertical="center" wrapText="1"/>
    </xf>
    <xf numFmtId="0" fontId="72" fillId="7" borderId="0" xfId="15" applyFont="1" applyFill="1" applyAlignment="1">
      <alignment horizontal="justify" vertical="center" wrapText="1"/>
    </xf>
    <xf numFmtId="0" fontId="11" fillId="0" borderId="0" xfId="15" applyFont="1" applyAlignment="1">
      <alignment horizontal="left" vertical="center"/>
    </xf>
    <xf numFmtId="14" fontId="39" fillId="7" borderId="0" xfId="15" applyNumberFormat="1" applyFont="1" applyFill="1" applyBorder="1" applyAlignment="1">
      <alignment horizontal="center" vertical="center"/>
    </xf>
    <xf numFmtId="0" fontId="50" fillId="7" borderId="0" xfId="15" applyFont="1" applyFill="1" applyBorder="1" applyAlignment="1">
      <alignment horizontal="left" vertical="center"/>
    </xf>
    <xf numFmtId="0" fontId="11" fillId="7" borderId="0" xfId="15" applyFont="1" applyFill="1" applyAlignment="1">
      <alignment horizontal="left" vertical="center"/>
    </xf>
    <xf numFmtId="0" fontId="34" fillId="7" borderId="0" xfId="15" applyFont="1" applyFill="1" applyAlignment="1">
      <alignment horizontal="left" wrapText="1"/>
    </xf>
    <xf numFmtId="0" fontId="11" fillId="7" borderId="0" xfId="15" applyFont="1" applyFill="1" applyAlignment="1">
      <alignment horizontal="left" wrapText="1"/>
    </xf>
    <xf numFmtId="0" fontId="57" fillId="0" borderId="0" xfId="15" applyFont="1" applyBorder="1"/>
    <xf numFmtId="0" fontId="19" fillId="7" borderId="0" xfId="15" applyFont="1" applyFill="1" applyAlignment="1">
      <alignment horizontal="left" vertical="center" wrapText="1"/>
    </xf>
    <xf numFmtId="0" fontId="24" fillId="7" borderId="0" xfId="32" applyFont="1" applyFill="1" applyAlignment="1">
      <alignment horizontal="left" vertical="center"/>
    </xf>
    <xf numFmtId="0" fontId="26" fillId="7" borderId="0" xfId="27" applyFont="1" applyFill="1" applyBorder="1" applyAlignment="1">
      <alignment horizontal="center" vertical="center" wrapText="1"/>
    </xf>
  </cellXfs>
  <cellStyles count="35">
    <cellStyle name="=C:\WINNT35\SYSTEM32\COMMAND.COM" xfId="3" xr:uid="{00000000-0005-0000-0000-000000000000}"/>
    <cellStyle name="Comma" xfId="30" builtinId="3"/>
    <cellStyle name="gs]_x000d__x000a_Window=0,0,640,480, , ,3_x000d__x000a_dir1=5,7,637,250,-1,-1,1,30,201,1905,231,G:\UGRC\RB\B-DADOS\FOX-PRO\CRED-VEN\KP 3 3" xfId="20" xr:uid="{F1855EC4-0A98-41D5-998B-7A6545C39325}"/>
    <cellStyle name="Heading 1 2" xfId="1" xr:uid="{00000000-0005-0000-0000-000001000000}"/>
    <cellStyle name="Heading 2 2" xfId="4" xr:uid="{00000000-0005-0000-0000-000002000000}"/>
    <cellStyle name="HeadingTable" xfId="29" xr:uid="{B14E509F-C39C-40C3-802D-9E2535119256}"/>
    <cellStyle name="Hyperlink" xfId="6" builtinId="8"/>
    <cellStyle name="Hyperlink 2" xfId="12" xr:uid="{EA4D105E-A862-41B2-8EEE-06FFD2F623FD}"/>
    <cellStyle name="Hyperlink 3" xfId="27" xr:uid="{21FC88EC-7C2C-4BE2-84A2-8F753B1E10E6}"/>
    <cellStyle name="Normal" xfId="0" builtinId="0"/>
    <cellStyle name="Normal 15 2" xfId="26" xr:uid="{BD3252AF-9580-425C-BFA2-F6AD8954FE9C}"/>
    <cellStyle name="Normal 2" xfId="2" xr:uid="{00000000-0005-0000-0000-000005000000}"/>
    <cellStyle name="Normal 2 2" xfId="8" xr:uid="{7DEA53A7-77B3-42FE-BE56-CEFA22F6E3B4}"/>
    <cellStyle name="Normal 2 2 2 2" xfId="15" xr:uid="{DABB093C-25D8-4EF5-8155-6F640D2D82C6}"/>
    <cellStyle name="Normal 2 5 2 2" xfId="14" xr:uid="{531EFB31-D31C-4907-893B-15D5381FB4E5}"/>
    <cellStyle name="Normal 2_~0149226 2" xfId="16" xr:uid="{F7BCD61F-AA04-47C5-8A70-C9B67BB3FA72}"/>
    <cellStyle name="Normal 3" xfId="31" xr:uid="{421B7080-26E5-4785-8058-75A09086B68F}"/>
    <cellStyle name="Normal 4" xfId="9" xr:uid="{5747AC10-F029-47ED-BEEA-CBFFE535F4E7}"/>
    <cellStyle name="Normal 5" xfId="32" xr:uid="{184DA1F6-04BB-4DD0-A506-C4F81838AB0C}"/>
    <cellStyle name="Normal 6 3" xfId="25" xr:uid="{90475108-4FB3-45EB-B061-C391705AF4ED}"/>
    <cellStyle name="Normal 7 3" xfId="24" xr:uid="{D67962EC-D893-4038-9012-8F7D32E482B2}"/>
    <cellStyle name="Normal 7 3 2" xfId="22" xr:uid="{9968B1EC-25CF-4CA8-B9D7-045E87768A12}"/>
    <cellStyle name="Normal 7 3 2 2" xfId="33" xr:uid="{5C843053-56C3-4D15-94AB-E01017521B42}"/>
    <cellStyle name="Normal 7 4" xfId="23" xr:uid="{DC2068C8-59E6-44B5-97E6-8DF25FFB6644}"/>
    <cellStyle name="Normal 8" xfId="11" xr:uid="{DED7BA76-A74A-42F2-91D3-E81966466297}"/>
    <cellStyle name="Normal 9 3" xfId="13" xr:uid="{30C49B92-EE88-4637-AEA8-8A74868A0CD6}"/>
    <cellStyle name="Normal_20 OPR" xfId="34" xr:uid="{DAA6D7BB-499C-4098-8C2A-C8840655446C}"/>
    <cellStyle name="optionalExposure" xfId="5" xr:uid="{00000000-0005-0000-0000-000006000000}"/>
    <cellStyle name="Percent" xfId="7" builtinId="5"/>
    <cellStyle name="Percent 2 2" xfId="19" xr:uid="{ABBD0B51-585C-46A7-8293-D90E9DFDFE40}"/>
    <cellStyle name="Percent 3" xfId="17" xr:uid="{54C80868-09D6-45BA-8374-836FFE13546F}"/>
    <cellStyle name="Percent 4" xfId="21" xr:uid="{2B7EF124-30B4-4A76-BAB7-7D017E690987}"/>
    <cellStyle name="Percent 5" xfId="28" xr:uid="{1841832B-C0A3-4350-AE77-8943EE130EB5}"/>
    <cellStyle name="Percentagem 2" xfId="18" xr:uid="{EC408385-05F6-47B5-A741-8B8A1CBD52C9}"/>
    <cellStyle name="Standard 3" xfId="10" xr:uid="{6793C0ED-B175-4EC1-9F3D-63FDA7FC38DF}"/>
  </cellStyles>
  <dxfs count="0"/>
  <tableStyles count="0" defaultTableStyle="TableStyleMedium2" defaultPivotStyle="PivotStyleLight16"/>
  <colors>
    <mruColors>
      <color rgb="FFD1005D"/>
      <color rgb="FFBFBFBF"/>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xdr:col>
      <xdr:colOff>0</xdr:colOff>
      <xdr:row>13</xdr:row>
      <xdr:rowOff>0</xdr:rowOff>
    </xdr:from>
    <xdr:ext cx="184731" cy="264560"/>
    <xdr:sp macro="" textlink="">
      <xdr:nvSpPr>
        <xdr:cNvPr id="2" name="TextBox 1">
          <a:extLst>
            <a:ext uri="{FF2B5EF4-FFF2-40B4-BE49-F238E27FC236}">
              <a16:creationId xmlns:a16="http://schemas.microsoft.com/office/drawing/2014/main" id="{9AC0E4A2-0F0C-47AD-BE92-8751A53BA232}"/>
            </a:ext>
          </a:extLst>
        </xdr:cNvPr>
        <xdr:cNvSpPr txBox="1"/>
      </xdr:nvSpPr>
      <xdr:spPr>
        <a:xfrm>
          <a:off x="5057775" y="1851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4</xdr:col>
      <xdr:colOff>1905000</xdr:colOff>
      <xdr:row>0</xdr:row>
      <xdr:rowOff>23808</xdr:rowOff>
    </xdr:from>
    <xdr:to>
      <xdr:col>4</xdr:col>
      <xdr:colOff>4066236</xdr:colOff>
      <xdr:row>3</xdr:row>
      <xdr:rowOff>146160</xdr:rowOff>
    </xdr:to>
    <xdr:pic>
      <xdr:nvPicPr>
        <xdr:cNvPr id="3" name="Imagem 1">
          <a:extLst>
            <a:ext uri="{FF2B5EF4-FFF2-40B4-BE49-F238E27FC236}">
              <a16:creationId xmlns:a16="http://schemas.microsoft.com/office/drawing/2014/main" id="{8D130228-EAAF-4241-BD74-AAE3E2ED4B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0563" y="23808"/>
          <a:ext cx="2161236" cy="622415"/>
        </a:xfrm>
        <a:prstGeom prst="rect">
          <a:avLst/>
        </a:prstGeom>
        <a:noFill/>
      </xdr:spPr>
    </xdr:pic>
    <xdr:clientData/>
  </xdr:twoCellAnchor>
  <xdr:oneCellAnchor>
    <xdr:from>
      <xdr:col>5</xdr:col>
      <xdr:colOff>0</xdr:colOff>
      <xdr:row>14</xdr:row>
      <xdr:rowOff>0</xdr:rowOff>
    </xdr:from>
    <xdr:ext cx="184731" cy="264560"/>
    <xdr:sp macro="" textlink="">
      <xdr:nvSpPr>
        <xdr:cNvPr id="4" name="TextBox 3">
          <a:extLst>
            <a:ext uri="{FF2B5EF4-FFF2-40B4-BE49-F238E27FC236}">
              <a16:creationId xmlns:a16="http://schemas.microsoft.com/office/drawing/2014/main" id="{181E0C29-66FA-4315-A3BC-DAE2769FAC1F}"/>
            </a:ext>
          </a:extLst>
        </xdr:cNvPr>
        <xdr:cNvSpPr txBox="1"/>
      </xdr:nvSpPr>
      <xdr:spPr>
        <a:xfrm>
          <a:off x="9639300" y="240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5</xdr:col>
      <xdr:colOff>0</xdr:colOff>
      <xdr:row>15</xdr:row>
      <xdr:rowOff>0</xdr:rowOff>
    </xdr:from>
    <xdr:ext cx="184731" cy="264560"/>
    <xdr:sp macro="" textlink="">
      <xdr:nvSpPr>
        <xdr:cNvPr id="5" name="TextBox 4">
          <a:extLst>
            <a:ext uri="{FF2B5EF4-FFF2-40B4-BE49-F238E27FC236}">
              <a16:creationId xmlns:a16="http://schemas.microsoft.com/office/drawing/2014/main" id="{8AB13743-E4A4-4DE0-921A-F115003F5765}"/>
            </a:ext>
          </a:extLst>
        </xdr:cNvPr>
        <xdr:cNvSpPr txBox="1"/>
      </xdr:nvSpPr>
      <xdr:spPr>
        <a:xfrm>
          <a:off x="9201150" y="256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22</xdr:row>
      <xdr:rowOff>0</xdr:rowOff>
    </xdr:from>
    <xdr:to>
      <xdr:col>11</xdr:col>
      <xdr:colOff>487097</xdr:colOff>
      <xdr:row>67</xdr:row>
      <xdr:rowOff>47625</xdr:rowOff>
    </xdr:to>
    <xdr:pic>
      <xdr:nvPicPr>
        <xdr:cNvPr id="3" name="Picture 2">
          <a:extLst>
            <a:ext uri="{FF2B5EF4-FFF2-40B4-BE49-F238E27FC236}">
              <a16:creationId xmlns:a16="http://schemas.microsoft.com/office/drawing/2014/main" id="{6ECF3656-EFCB-4139-91DD-01AF19306D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3" y="6466417"/>
          <a:ext cx="9736931" cy="8143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pttpgbl4.bcpcorp.net\Global4\5012370_DCIG\DCIG\Susana%20Vasconcelos\Relat&#243;rios\2016\dezembro%202016\Modelo%20Custos%20e%20Reporte%20-%20201612_vs_20170221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CTB\5012370_DCIG\Trabalho\Data2018%2009\Relatorios%20Oficiais\Relat&#243;rio%20Grupo%20BCP%2030%20de%20setembro%20de%202018_P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upostos"/>
      <sheetName val="Nota Pensões 201612"/>
      <sheetName val="Carteira FP_BCP_201612"/>
      <sheetName val="Lançamentos 201612"/>
      <sheetName val="dctb 201612"/>
      <sheetName val="Auxiliar Contabilidade 201612"/>
      <sheetName val="Accounting 201612"/>
      <sheetName val="DADOS 2016"/>
      <sheetName val="Split G&amp;L 2013"/>
      <sheetName val="Apoio BdP"/>
      <sheetName val="Evolução G&amp;L"/>
      <sheetName val="Split G&amp;L 2015"/>
      <sheetName val="Split G&amp;L 2016"/>
      <sheetName val="Amort G&amp;L"/>
      <sheetName val="Assumptions &amp; Data"/>
      <sheetName val="Nota Pensões 201606"/>
      <sheetName val="Auxiliar Contabilidade 2016"/>
      <sheetName val="Lançamentos 2016"/>
      <sheetName val="Carteira FP_BCP_201606"/>
      <sheetName val="Lançamentos 201606"/>
      <sheetName val="dctb 201606"/>
      <sheetName val="Auxiliar Contabilidade 201606"/>
      <sheetName val="Accounting 201606"/>
      <sheetName val="Carteira FP_BCP_201512"/>
      <sheetName val="Nota Pensões 201512"/>
      <sheetName val="Auxiliar Contabilidade 201512"/>
      <sheetName val="Lançamentos 201512"/>
      <sheetName val="Accounting 201512"/>
      <sheetName val="dctb 201512"/>
      <sheetName val="DADOS 2015 - FUNDO"/>
      <sheetName val="DADOS 2015 - EXTRA-FUNDO"/>
      <sheetName val="Nota Pensões 201506"/>
      <sheetName val="201506 - Carteira FP_BCP"/>
      <sheetName val="Accounting 201506"/>
      <sheetName val="Auxiliar Contabilidade 201506"/>
      <sheetName val="Lançamentos 201506"/>
      <sheetName val="dctb 201506"/>
      <sheetName val="ER 201512 F&amp;C"/>
      <sheetName val="Sensibilidades 2016"/>
      <sheetName val="Sensibilidades 2015"/>
      <sheetName val="Sensibilidades 2014"/>
      <sheetName val="Sensibilidades 2013"/>
      <sheetName val="Nota Pensões 2014"/>
      <sheetName val="Nota Pensões 201312"/>
      <sheetName val="Nota Pensões 201212"/>
      <sheetName val="G&amp;L - 2014"/>
      <sheetName val="Custos Benefícios Reforma 2014"/>
      <sheetName val="Custo PA e PP 2014"/>
      <sheetName val="DADOS 2014 - FUNDO"/>
      <sheetName val="DADOS 2014 - EXTRA-FUNDO"/>
      <sheetName val="Custo Benefícios Reforma 201412"/>
      <sheetName val="Auxiliar Contabilidade 2014"/>
      <sheetName val="Lançamentos 2014"/>
      <sheetName val="dctb 2014"/>
      <sheetName val="G&amp;L - 201406"/>
      <sheetName val="Custos Benefícios Reforma 20146"/>
      <sheetName val="Custo PA e PP 201412"/>
      <sheetName val="Custo PA e PP 201406"/>
      <sheetName val="Custo PA e PP 2013"/>
      <sheetName val="DADOS 2013 - FUNDO"/>
      <sheetName val="DADOS 2013 - EXTRA-FUNDO"/>
      <sheetName val="SM - Situação Especial 2013"/>
      <sheetName val="N4 AVISO12_2001"/>
      <sheetName val="Custos Prémio Antiguidade 1306"/>
      <sheetName val="Custos Prémio Antiguidade 2013"/>
      <sheetName val="G&amp;L - 2013"/>
      <sheetName val="G&amp;L - 2012"/>
      <sheetName val="ER 2013 F&amp;C"/>
      <sheetName val="BdP Quadro 2-Responsab. e Fundo"/>
      <sheetName val="G&amp;L - 2011"/>
      <sheetName val="G&amp;L - 2010"/>
      <sheetName val="G&amp;L - 2009"/>
      <sheetName val="G&amp;L - 2008"/>
      <sheetName val="G&amp;L - 2007"/>
      <sheetName val="Custos Benefícios Reforma 2013"/>
      <sheetName val="Custos Reforma 201312"/>
      <sheetName val="Custos Reforma 201306"/>
      <sheetName val="Custos Benefícios Reforma 2012"/>
      <sheetName val="SM - Situação Especial 201206"/>
      <sheetName val="DADOS 2012 - FUNDO"/>
      <sheetName val="DADOS 2012 - EXTRA-FUNDO"/>
      <sheetName val="201206 - Activos Financeiros"/>
      <sheetName val="Curtailments Liabilities"/>
      <sheetName val="N12 AVISO12_2001"/>
      <sheetName val="Custos Benefícios Reforma 2011"/>
      <sheetName val="DADOS 2011 - FUNDO 1112"/>
      <sheetName val="DADOS 2011 - EXTRA-FUNDO 1112"/>
      <sheetName val="DADOS 2011 - FUNDO 1106"/>
      <sheetName val="DADOS 2011 - EXTRA-FUNDO 1106"/>
      <sheetName val="Custos Benefícios Reforma 2010"/>
      <sheetName val="DADOS 2010 - FUNDO 1012"/>
      <sheetName val="DADOS 2010 - EXTRA-FUNDO 1012"/>
      <sheetName val="DADOS 2010 - FUNDO 1006"/>
      <sheetName val="DADOS 2010 - EXTRA-FUNDO 1006"/>
      <sheetName val="Custos Benefícios Reforma 09"/>
      <sheetName val="DADOS 2009 - FUNDO 0912"/>
      <sheetName val="DADOS 2009 - EXTRA-FUNDO 0912"/>
      <sheetName val="DADOS 2009 - FUNDO 0906"/>
      <sheetName val="DADOS 2009 - EXTRA-FUNDO 0906"/>
      <sheetName val="Custos Benefícios Reforma 08"/>
      <sheetName val="DADOS 2008 - FUNDO"/>
      <sheetName val="DADOS 2008 - EXTRA-FUNDO"/>
      <sheetName val="Custos com Pensões 2007"/>
      <sheetName val="DADOS 2007 - FUNDO"/>
      <sheetName val="DADOS 2007 - EXTRA-FUNDO"/>
      <sheetName val="G_P Actuariais Totais 2006"/>
      <sheetName val="G_P Fin Fundo 2006"/>
      <sheetName val="G_P não Fin Extra Fundo 2006"/>
      <sheetName val="G_P não Fin Fundo 2006"/>
      <sheetName val="Custos com Pensões 2006"/>
      <sheetName val="Custos Prémio Antiguidade 2012"/>
      <sheetName val="Custos Prémio Antiguidade 1112"/>
      <sheetName val="Custos Prémio Antiguidade 1012"/>
      <sheetName val="Custos Prémio Antiguidade 1006"/>
      <sheetName val="Custos Prémio Antiguidade 0912"/>
      <sheetName val="Custos Prémio Antiguidade 08"/>
      <sheetName val="Custos Prémio Antiguidade 2007"/>
      <sheetName val="Custos Prémio Antiguidade 2006"/>
      <sheetName val="201412 - Carteira FP_BCP"/>
      <sheetName val="201312 - Carteira FP_BCP"/>
      <sheetName val="201212 - Carteira FP_BCP"/>
      <sheetName val="DADOS 2006 - FUNDO"/>
      <sheetName val="DADOS 2006 - EXTRA-FUNDO"/>
      <sheetName val="DADOS 2005 - FUNDO"/>
      <sheetName val="DADOS 2005 - EXTRA-FUND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
          <cell r="M3">
            <v>1000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itura"/>
      <sheetName val="Plano"/>
      <sheetName val="Notas Automáticas"/>
      <sheetName val="DR's Sintese IAS CONS - Ver. PT"/>
      <sheetName val="DR's Sintese IAS CONS - Ver Tri"/>
      <sheetName val="OCI"/>
      <sheetName val="OCI TRIM"/>
      <sheetName val="BS's Sintese IAS CONS - Ver PT"/>
      <sheetName val="Mapa 'CX FL' FIN CONS - Ver. PT"/>
      <sheetName val="Rec. 'Equity' - Versão PT"/>
      <sheetName val="Nota 1 - Pág. seg. Ver PT"/>
      <sheetName val="Notas 2 a 17 - Versão PT"/>
      <sheetName val="Notas 18 a 26 - Versão PT"/>
      <sheetName val="Notas 27 a 47 FIN - Versão PT"/>
      <sheetName val="Notas 48 - 50AVersão PT"/>
      <sheetName val="Notas 50B FIN - Versão PT"/>
      <sheetName val="Nota 50C - 51A Versão PT"/>
      <sheetName val="Nota 51B - Versão PT"/>
      <sheetName val="Nota 51C - Versão PT"/>
      <sheetName val="Nota 51D Versão PT"/>
      <sheetName val="Nota 52A Versão PT"/>
      <sheetName val="Nota 52B PT"/>
      <sheetName val="Nota 52C-55 Versão PT"/>
      <sheetName val="Nota 56 e 57 A Versão PT "/>
      <sheetName val="Nota 57 B PT "/>
      <sheetName val="Nota 57 C PT"/>
      <sheetName val="Nota 58 Versão PT"/>
      <sheetName val="Relatório BP"/>
      <sheetName val="Relatório Read CMVM"/>
      <sheetName val="Income Statement - GB"/>
      <sheetName val="Income Statement Quarter - GB"/>
      <sheetName val="Comprehensive income"/>
      <sheetName val="Comprehensive income - Quarter"/>
      <sheetName val="Balance - GB"/>
      <sheetName val="Mapa 'Cash Flow' FIN - GB"/>
      <sheetName val="Rec. Sit. Líq. - GB"/>
      <sheetName val="Note 1 - Pág. seg.  GB"/>
      <sheetName val="Notes 2 to 17 - GB"/>
      <sheetName val="Notes 18 to 26 - GB"/>
      <sheetName val="Notes 27 to 47 - GB"/>
      <sheetName val="Notes 48 - 50A GB"/>
      <sheetName val="Note 50B - GB"/>
      <sheetName val="Note 50C- 51A GB"/>
      <sheetName val="Note 51B - GB"/>
      <sheetName val="Note 51C - GB"/>
      <sheetName val="Notes 51D- GB "/>
      <sheetName val="Notes 52A GB"/>
      <sheetName val="Nota 52B GB"/>
      <sheetName val="Notes 52C-55 GB"/>
      <sheetName val="Notes 56-57 A GB"/>
      <sheetName val="Nota 57 B GB"/>
      <sheetName val="Nota 57 C GB"/>
      <sheetName val="Note 58GB"/>
      <sheetName val="Dem's CONS Release - PT"/>
      <sheetName val="Dem's CONS Release - GB"/>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50">
          <cell r="G750">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E48A-F3E9-4B51-8500-8133674E9C8C}">
  <dimension ref="B5:E24"/>
  <sheetViews>
    <sheetView showGridLines="0" tabSelected="1" zoomScaleNormal="100" workbookViewId="0"/>
  </sheetViews>
  <sheetFormatPr defaultColWidth="8.7109375" defaultRowHeight="12.75"/>
  <cols>
    <col min="1" max="1" width="3" style="30" customWidth="1"/>
    <col min="2" max="2" width="3.42578125" style="32" bestFit="1" customWidth="1"/>
    <col min="3" max="3" width="1.85546875" style="30" customWidth="1"/>
    <col min="4" max="4" width="10.5703125" style="30" customWidth="1"/>
    <col min="5" max="5" width="119.140625" style="30" customWidth="1"/>
    <col min="6" max="16384" width="8.7109375" style="30"/>
  </cols>
  <sheetData>
    <row r="5" spans="2:5" ht="26.25">
      <c r="D5" s="314" t="s">
        <v>331</v>
      </c>
      <c r="E5" s="314"/>
    </row>
    <row r="6" spans="2:5" ht="15.75">
      <c r="D6" s="315" t="s">
        <v>273</v>
      </c>
      <c r="E6" s="315"/>
    </row>
    <row r="8" spans="2:5" ht="15.75">
      <c r="D8" s="37" t="s">
        <v>262</v>
      </c>
    </row>
    <row r="9" spans="2:5" ht="5.45" customHeight="1">
      <c r="D9" s="31"/>
    </row>
    <row r="10" spans="2:5" s="41" customFormat="1" ht="15" customHeight="1">
      <c r="B10" s="225">
        <v>1</v>
      </c>
      <c r="D10" s="42" t="s">
        <v>264</v>
      </c>
      <c r="E10" s="42" t="s">
        <v>330</v>
      </c>
    </row>
    <row r="11" spans="2:5" s="41" customFormat="1" ht="15" customHeight="1">
      <c r="B11" s="225">
        <v>2</v>
      </c>
      <c r="D11" s="42" t="s">
        <v>265</v>
      </c>
      <c r="E11" s="42" t="s">
        <v>257</v>
      </c>
    </row>
    <row r="12" spans="2:5" s="41" customFormat="1" ht="15" customHeight="1">
      <c r="B12" s="225">
        <v>3</v>
      </c>
      <c r="D12" s="42" t="s">
        <v>266</v>
      </c>
      <c r="E12" s="42" t="s">
        <v>260</v>
      </c>
    </row>
    <row r="13" spans="2:5" s="41" customFormat="1" ht="15" customHeight="1">
      <c r="B13" s="225">
        <v>4</v>
      </c>
      <c r="D13" s="42" t="s">
        <v>267</v>
      </c>
      <c r="E13" s="42" t="s">
        <v>259</v>
      </c>
    </row>
    <row r="14" spans="2:5" s="41" customFormat="1" ht="15" customHeight="1">
      <c r="B14" s="225">
        <v>5</v>
      </c>
      <c r="D14" s="42" t="s">
        <v>268</v>
      </c>
      <c r="E14" s="42" t="s">
        <v>261</v>
      </c>
    </row>
    <row r="15" spans="2:5" s="41" customFormat="1" ht="15" customHeight="1">
      <c r="B15" s="225">
        <v>6</v>
      </c>
      <c r="D15" s="42" t="s">
        <v>269</v>
      </c>
      <c r="E15" s="42" t="s">
        <v>258</v>
      </c>
    </row>
    <row r="16" spans="2:5" s="41" customFormat="1" ht="15" customHeight="1">
      <c r="B16" s="225">
        <v>7</v>
      </c>
      <c r="D16" s="42" t="s">
        <v>288</v>
      </c>
      <c r="E16" s="42" t="s">
        <v>287</v>
      </c>
    </row>
    <row r="17" spans="2:5" s="41" customFormat="1" ht="15" customHeight="1">
      <c r="B17" s="225">
        <v>8</v>
      </c>
      <c r="D17" s="42" t="s">
        <v>344</v>
      </c>
      <c r="E17" s="42" t="s">
        <v>345</v>
      </c>
    </row>
    <row r="18" spans="2:5">
      <c r="B18" s="33"/>
    </row>
    <row r="19" spans="2:5" ht="15.75">
      <c r="B19" s="33"/>
      <c r="D19" s="37" t="s">
        <v>255</v>
      </c>
      <c r="E19" s="31"/>
    </row>
    <row r="20" spans="2:5" ht="8.4499999999999993" customHeight="1">
      <c r="B20" s="33"/>
      <c r="D20" s="37"/>
      <c r="E20" s="31"/>
    </row>
    <row r="21" spans="2:5" s="43" customFormat="1" ht="15" customHeight="1">
      <c r="B21" s="226">
        <v>9</v>
      </c>
      <c r="D21" s="312" t="s">
        <v>175</v>
      </c>
      <c r="E21" s="313"/>
    </row>
    <row r="22" spans="2:5" s="43" customFormat="1" ht="15" customHeight="1">
      <c r="B22" s="226">
        <v>10</v>
      </c>
      <c r="D22" s="312" t="s">
        <v>190</v>
      </c>
      <c r="E22" s="313"/>
    </row>
    <row r="23" spans="2:5" s="43" customFormat="1" ht="15" customHeight="1">
      <c r="B23" s="226">
        <v>11</v>
      </c>
      <c r="D23" s="312" t="s">
        <v>256</v>
      </c>
      <c r="E23" s="313"/>
    </row>
    <row r="24" spans="2:5" s="43" customFormat="1" ht="15" customHeight="1">
      <c r="B24" s="226">
        <v>12</v>
      </c>
      <c r="D24" s="312" t="s">
        <v>289</v>
      </c>
      <c r="E24" s="313"/>
    </row>
  </sheetData>
  <mergeCells count="6">
    <mergeCell ref="D24:E24"/>
    <mergeCell ref="D5:E5"/>
    <mergeCell ref="D6:E6"/>
    <mergeCell ref="D21:E21"/>
    <mergeCell ref="D22:E22"/>
    <mergeCell ref="D23:E23"/>
  </mergeCells>
  <hyperlinks>
    <hyperlink ref="B10" location="'1'!A1" display="'1'!A1" xr:uid="{1A15228D-89EE-43A2-B267-131D255C0FD2}"/>
    <hyperlink ref="B11" location="'2'!A1" display="'2'!A1" xr:uid="{6711866B-A503-45A5-B172-7B86C99B6DCE}"/>
    <hyperlink ref="B13" location="'4'!A1" display="'4'!A1" xr:uid="{17676018-29C1-421C-86C0-25CFF8722A9A}"/>
    <hyperlink ref="B14" location="'5'!A1" display="'5'!A1" xr:uid="{275DF3D3-70C7-42EF-9F21-08A08E09E6E9}"/>
    <hyperlink ref="B15" location="'6'!A1" display="'6'!A1" xr:uid="{97268DD8-7B24-45D6-9C91-7F3C2E8CD104}"/>
    <hyperlink ref="B22" location="'10'!A1" display="'10'!A1" xr:uid="{00DEB187-572D-48FF-A50B-32CFA1387D26}"/>
    <hyperlink ref="B23" location="'11'!A1" display="'11'!A1" xr:uid="{E4ED6670-7BE5-433A-A899-C2A1C6777726}"/>
    <hyperlink ref="B21" location="'9'!A1" display="'9'!A1" xr:uid="{00FCEB27-0960-4571-B7B7-C9F869815928}"/>
    <hyperlink ref="B16" location="'7'!A1" display="'7'!A1" xr:uid="{E3953707-0B4C-48A9-ACB1-8F34F5AE5B14}"/>
    <hyperlink ref="B24" location="'12'!A1" display="'12'!A1" xr:uid="{A20DE577-8EB7-461F-92FC-C9CFD69455C5}"/>
    <hyperlink ref="B12" location="'3'!A1" display="'3'!A1" xr:uid="{CEED84CA-AC72-4CCE-970E-A2C4031E8EB6}"/>
    <hyperlink ref="B17" location="'8'!A1" display="'8'!A1" xr:uid="{274968C9-4CDD-4F15-8E8A-08AAFC9969E6}"/>
  </hyperlinks>
  <pageMargins left="0.70866141732283472" right="0.70866141732283472" top="0.74803149606299213" bottom="0.74803149606299213" header="0.31496062992125984" footer="0.31496062992125984"/>
  <pageSetup paperSize="9" scale="95" orientation="landscape" r:id="rId1"/>
  <headerFooter>
    <oddHeader>&amp;CPT
Anexo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349F7-4E8D-4029-8015-5E33F137218B}">
  <dimension ref="B1:L39"/>
  <sheetViews>
    <sheetView showGridLines="0" showZeros="0" zoomScale="90" zoomScaleNormal="90" workbookViewId="0">
      <selection activeCell="H3" sqref="H3"/>
    </sheetView>
  </sheetViews>
  <sheetFormatPr defaultColWidth="9.140625" defaultRowHeight="15" customHeight="1"/>
  <cols>
    <col min="1" max="1" width="4.7109375" style="14" customWidth="1"/>
    <col min="2" max="2" width="45.42578125" style="14" customWidth="1"/>
    <col min="3" max="6" width="17.42578125" style="14" customWidth="1"/>
    <col min="7" max="7" width="3.28515625" style="3" customWidth="1"/>
    <col min="8" max="8" width="13.5703125" style="14" customWidth="1"/>
    <col min="9" max="9" width="12.7109375" style="15" customWidth="1"/>
    <col min="10" max="16384" width="9.140625" style="14"/>
  </cols>
  <sheetData>
    <row r="1" spans="2:12" ht="15" customHeight="1">
      <c r="B1" s="352" t="s">
        <v>175</v>
      </c>
      <c r="C1" s="352"/>
      <c r="D1" s="352"/>
      <c r="E1" s="352"/>
      <c r="F1" s="13"/>
    </row>
    <row r="2" spans="2:12" ht="13.5" customHeight="1">
      <c r="B2" s="44" t="s">
        <v>263</v>
      </c>
      <c r="C2" s="12"/>
      <c r="D2" s="12"/>
      <c r="E2" s="12"/>
      <c r="F2" s="13"/>
    </row>
    <row r="3" spans="2:12" ht="15" customHeight="1">
      <c r="B3" s="16"/>
      <c r="C3" s="17"/>
      <c r="D3" s="17"/>
      <c r="H3" s="34" t="s">
        <v>174</v>
      </c>
      <c r="I3" s="14"/>
    </row>
    <row r="4" spans="2:12" s="144" customFormat="1" ht="20.100000000000001" customHeight="1">
      <c r="B4" s="146"/>
      <c r="C4" s="353" t="s">
        <v>176</v>
      </c>
      <c r="D4" s="353"/>
      <c r="E4" s="353" t="s">
        <v>177</v>
      </c>
      <c r="F4" s="353"/>
      <c r="G4" s="3"/>
      <c r="H4" s="142"/>
      <c r="I4" s="143"/>
    </row>
    <row r="5" spans="2:12" s="142" customFormat="1" ht="20.100000000000001" customHeight="1">
      <c r="B5" s="147"/>
      <c r="C5" s="157" t="s">
        <v>336</v>
      </c>
      <c r="D5" s="157" t="s">
        <v>335</v>
      </c>
      <c r="E5" s="157" t="s">
        <v>336</v>
      </c>
      <c r="F5" s="157" t="s">
        <v>335</v>
      </c>
      <c r="G5" s="30"/>
      <c r="I5" s="143"/>
    </row>
    <row r="6" spans="2:12" s="128" customFormat="1" ht="20.100000000000001" customHeight="1" thickBot="1">
      <c r="B6" s="140" t="s">
        <v>178</v>
      </c>
      <c r="C6" s="140"/>
      <c r="D6" s="140"/>
      <c r="E6" s="140"/>
      <c r="F6" s="140"/>
      <c r="G6" s="218"/>
      <c r="H6" s="142"/>
    </row>
    <row r="7" spans="2:12" s="144" customFormat="1" ht="20.100000000000001" customHeight="1">
      <c r="B7" s="149" t="s">
        <v>179</v>
      </c>
      <c r="C7" s="153">
        <v>6233096.7300000004</v>
      </c>
      <c r="D7" s="153">
        <v>6353350.6799999997</v>
      </c>
      <c r="E7" s="153">
        <v>6251914.3200000003</v>
      </c>
      <c r="F7" s="153">
        <v>6360792.7400000002</v>
      </c>
      <c r="G7" s="218"/>
      <c r="H7" s="145"/>
      <c r="I7" s="145"/>
      <c r="J7" s="145"/>
      <c r="K7" s="145"/>
      <c r="L7" s="145"/>
    </row>
    <row r="8" spans="2:12" s="144" customFormat="1" ht="20.100000000000001" customHeight="1">
      <c r="B8" s="150" t="s">
        <v>180</v>
      </c>
      <c r="C8" s="154">
        <v>5742934.9900000002</v>
      </c>
      <c r="D8" s="154">
        <v>5854781.1200000001</v>
      </c>
      <c r="E8" s="154">
        <v>5761529.6100000003</v>
      </c>
      <c r="F8" s="154">
        <v>5861884.4100000001</v>
      </c>
      <c r="G8" s="218"/>
      <c r="H8" s="145"/>
      <c r="I8" s="145"/>
      <c r="J8" s="145"/>
      <c r="K8" s="145"/>
      <c r="L8" s="145"/>
    </row>
    <row r="9" spans="2:12" s="144" customFormat="1" ht="20.100000000000001" customHeight="1">
      <c r="B9" s="150" t="s">
        <v>181</v>
      </c>
      <c r="C9" s="154">
        <v>1296502.51</v>
      </c>
      <c r="D9" s="154">
        <v>1316294.53</v>
      </c>
      <c r="E9" s="154">
        <v>1277541.3500000001</v>
      </c>
      <c r="F9" s="154">
        <v>1314291.71</v>
      </c>
      <c r="G9" s="124"/>
      <c r="H9" s="145"/>
      <c r="I9" s="145"/>
      <c r="J9" s="145"/>
      <c r="K9" s="145"/>
      <c r="L9" s="145"/>
    </row>
    <row r="10" spans="2:12" s="144" customFormat="1" ht="20.100000000000001" customHeight="1">
      <c r="B10" s="156" t="s">
        <v>182</v>
      </c>
      <c r="C10" s="158">
        <v>7529599.2400000002</v>
      </c>
      <c r="D10" s="158">
        <v>7669645.21</v>
      </c>
      <c r="E10" s="158">
        <v>7529455.6699999999</v>
      </c>
      <c r="F10" s="158">
        <v>7675084.4500000002</v>
      </c>
      <c r="G10" s="218"/>
      <c r="H10" s="145"/>
      <c r="I10" s="145"/>
      <c r="J10" s="145"/>
      <c r="K10" s="145"/>
      <c r="L10" s="145"/>
    </row>
    <row r="11" spans="2:12" s="128" customFormat="1" ht="20.100000000000001" customHeight="1" thickBot="1">
      <c r="B11" s="140" t="s">
        <v>127</v>
      </c>
      <c r="C11" s="140"/>
      <c r="D11" s="140"/>
      <c r="E11" s="140"/>
      <c r="F11" s="140"/>
      <c r="G11" s="124"/>
      <c r="H11" s="142"/>
    </row>
    <row r="12" spans="2:12" s="144" customFormat="1" ht="20.100000000000001" customHeight="1">
      <c r="B12" s="149" t="s">
        <v>183</v>
      </c>
      <c r="C12" s="153">
        <v>34898170.219999999</v>
      </c>
      <c r="D12" s="153">
        <v>36738772.979999997</v>
      </c>
      <c r="E12" s="153">
        <v>34929093.299999997</v>
      </c>
      <c r="F12" s="153">
        <v>36770942.780000001</v>
      </c>
      <c r="G12" s="218"/>
      <c r="H12" s="145"/>
      <c r="I12" s="145"/>
      <c r="J12" s="145"/>
      <c r="K12" s="145"/>
      <c r="L12" s="145"/>
    </row>
    <row r="13" spans="2:12" s="144" customFormat="1" ht="20.100000000000001" customHeight="1">
      <c r="B13" s="150" t="s">
        <v>184</v>
      </c>
      <c r="C13" s="154">
        <v>532058.27</v>
      </c>
      <c r="D13" s="154">
        <v>832686.78</v>
      </c>
      <c r="E13" s="154">
        <v>532058.27</v>
      </c>
      <c r="F13" s="154">
        <v>832686.78</v>
      </c>
      <c r="G13" s="218"/>
      <c r="H13" s="145"/>
      <c r="I13" s="145"/>
      <c r="J13" s="145"/>
      <c r="K13" s="145"/>
      <c r="L13" s="145"/>
    </row>
    <row r="14" spans="2:12" s="144" customFormat="1" ht="20.100000000000001" customHeight="1">
      <c r="B14" s="150" t="s">
        <v>93</v>
      </c>
      <c r="C14" s="154">
        <v>4178550.81</v>
      </c>
      <c r="D14" s="154">
        <v>4178550.81</v>
      </c>
      <c r="E14" s="154">
        <v>4178550.81</v>
      </c>
      <c r="F14" s="154">
        <v>4178550.81</v>
      </c>
      <c r="G14" s="218"/>
      <c r="H14" s="145"/>
      <c r="I14" s="145"/>
      <c r="J14" s="145"/>
      <c r="K14" s="145"/>
      <c r="L14" s="145"/>
    </row>
    <row r="15" spans="2:12" s="144" customFormat="1" ht="20.100000000000001" customHeight="1">
      <c r="B15" s="150" t="s">
        <v>185</v>
      </c>
      <c r="C15" s="154">
        <v>49147.58</v>
      </c>
      <c r="D15" s="154">
        <v>67692.77</v>
      </c>
      <c r="E15" s="154">
        <v>49147.58</v>
      </c>
      <c r="F15" s="154">
        <v>67692.77</v>
      </c>
      <c r="G15" s="218"/>
      <c r="H15" s="145"/>
      <c r="I15" s="145"/>
      <c r="J15" s="145"/>
      <c r="K15" s="145"/>
      <c r="L15" s="145"/>
    </row>
    <row r="16" spans="2:12" s="144" customFormat="1" ht="20.100000000000001" customHeight="1">
      <c r="B16" s="155" t="s">
        <v>128</v>
      </c>
      <c r="C16" s="158">
        <v>39657926.880000003</v>
      </c>
      <c r="D16" s="158">
        <v>41817703.350000001</v>
      </c>
      <c r="E16" s="158">
        <v>39688849.960000001</v>
      </c>
      <c r="F16" s="158">
        <v>41849873.149999999</v>
      </c>
      <c r="G16" s="218"/>
      <c r="H16" s="145"/>
      <c r="I16" s="145"/>
      <c r="J16" s="145"/>
      <c r="K16" s="145"/>
      <c r="L16" s="145"/>
    </row>
    <row r="17" spans="2:12" s="128" customFormat="1" ht="20.100000000000001" customHeight="1" thickBot="1">
      <c r="B17" s="140" t="s">
        <v>186</v>
      </c>
      <c r="C17" s="140"/>
      <c r="D17" s="140"/>
      <c r="E17" s="140"/>
      <c r="F17" s="140"/>
      <c r="G17" s="218"/>
      <c r="H17" s="142"/>
    </row>
    <row r="18" spans="2:12" s="144" customFormat="1" ht="20.100000000000001" customHeight="1">
      <c r="B18" s="149" t="s">
        <v>187</v>
      </c>
      <c r="C18" s="159">
        <v>0.14481178027929867</v>
      </c>
      <c r="D18" s="159">
        <v>0.14000723744715221</v>
      </c>
      <c r="E18" s="159">
        <v>0.1451674617609858</v>
      </c>
      <c r="F18" s="159">
        <v>0.14006934718634931</v>
      </c>
      <c r="G18" s="218"/>
      <c r="H18" s="145"/>
      <c r="I18" s="145"/>
      <c r="J18" s="145"/>
      <c r="K18" s="145"/>
      <c r="L18" s="145"/>
    </row>
    <row r="19" spans="2:12" s="144" customFormat="1" ht="20.100000000000001" customHeight="1">
      <c r="B19" s="150" t="s">
        <v>188</v>
      </c>
      <c r="C19" s="160">
        <v>0.15717152205970433</v>
      </c>
      <c r="D19" s="160">
        <v>0.15192968939717624</v>
      </c>
      <c r="E19" s="161">
        <v>0.15752319166362069</v>
      </c>
      <c r="F19" s="160">
        <v>0.15199072936284716</v>
      </c>
      <c r="G19" s="218"/>
      <c r="H19" s="145"/>
      <c r="I19" s="145"/>
      <c r="J19" s="145"/>
      <c r="K19" s="145"/>
      <c r="L19" s="145"/>
    </row>
    <row r="20" spans="2:12" s="144" customFormat="1" ht="20.100000000000001" customHeight="1" thickBot="1">
      <c r="B20" s="152" t="s">
        <v>189</v>
      </c>
      <c r="C20" s="162">
        <v>0.18986366238489266</v>
      </c>
      <c r="D20" s="162">
        <v>0.18340665792076294</v>
      </c>
      <c r="E20" s="162">
        <v>0.18971211501908838</v>
      </c>
      <c r="F20" s="162">
        <v>0.18339564430630534</v>
      </c>
      <c r="G20" s="218"/>
      <c r="H20" s="145"/>
      <c r="I20" s="145"/>
      <c r="J20" s="145"/>
      <c r="K20" s="145"/>
      <c r="L20" s="145"/>
    </row>
    <row r="21" spans="2:12" ht="15" customHeight="1">
      <c r="B21" s="354"/>
      <c r="C21" s="354"/>
      <c r="D21" s="354"/>
      <c r="E21" s="354"/>
      <c r="F21" s="354"/>
      <c r="G21" s="218"/>
    </row>
    <row r="22" spans="2:12" ht="28.5" customHeight="1">
      <c r="B22" s="351" t="s">
        <v>338</v>
      </c>
      <c r="C22" s="351"/>
      <c r="D22" s="351"/>
      <c r="E22" s="351"/>
      <c r="F22" s="351"/>
      <c r="G22" s="218"/>
    </row>
    <row r="23" spans="2:12" ht="15" customHeight="1">
      <c r="G23" s="218"/>
    </row>
    <row r="24" spans="2:12" ht="15" customHeight="1">
      <c r="G24" s="218"/>
    </row>
    <row r="25" spans="2:12" ht="15" customHeight="1">
      <c r="G25" s="218"/>
    </row>
    <row r="26" spans="2:12" ht="15" customHeight="1">
      <c r="G26" s="218"/>
    </row>
    <row r="27" spans="2:12" ht="15" customHeight="1">
      <c r="G27" s="218"/>
    </row>
    <row r="28" spans="2:12" ht="15" customHeight="1">
      <c r="G28" s="218"/>
    </row>
    <row r="29" spans="2:12" ht="15" customHeight="1">
      <c r="G29" s="218"/>
    </row>
    <row r="30" spans="2:12" ht="15" customHeight="1">
      <c r="G30" s="218"/>
    </row>
    <row r="31" spans="2:12" ht="15" customHeight="1">
      <c r="G31" s="218"/>
    </row>
    <row r="32" spans="2:12" ht="15" customHeight="1">
      <c r="G32" s="218"/>
    </row>
    <row r="33" spans="7:7" ht="15" customHeight="1">
      <c r="G33" s="218"/>
    </row>
    <row r="34" spans="7:7" ht="15" customHeight="1">
      <c r="G34" s="218"/>
    </row>
    <row r="35" spans="7:7" ht="15" customHeight="1">
      <c r="G35" s="124"/>
    </row>
    <row r="36" spans="7:7" ht="15" customHeight="1">
      <c r="G36" s="218"/>
    </row>
    <row r="37" spans="7:7" ht="15" customHeight="1">
      <c r="G37" s="218"/>
    </row>
    <row r="38" spans="7:7" ht="15" customHeight="1">
      <c r="G38" s="218"/>
    </row>
    <row r="39" spans="7:7" ht="15" customHeight="1">
      <c r="G39" s="70"/>
    </row>
  </sheetData>
  <mergeCells count="5">
    <mergeCell ref="B22:F22"/>
    <mergeCell ref="B1:E1"/>
    <mergeCell ref="C4:D4"/>
    <mergeCell ref="E4:F4"/>
    <mergeCell ref="B21:F21"/>
  </mergeCells>
  <hyperlinks>
    <hyperlink ref="H3" location="Índice!A1" display="Voltar ao Índice" xr:uid="{DC1788FC-ECCB-4824-BCD1-05E3C2DD0856}"/>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B80BF-B934-40E5-BBD7-57E84D057ABE}">
  <dimension ref="B1:H56"/>
  <sheetViews>
    <sheetView showGridLines="0" showZeros="0" topLeftCell="A19" zoomScale="90" zoomScaleNormal="90" workbookViewId="0">
      <selection activeCell="D49" sqref="D49"/>
    </sheetView>
  </sheetViews>
  <sheetFormatPr defaultColWidth="9.140625" defaultRowHeight="15" customHeight="1"/>
  <cols>
    <col min="1" max="2" width="4.7109375" style="18" customWidth="1"/>
    <col min="3" max="3" width="61.140625" style="18" customWidth="1"/>
    <col min="4" max="5" width="21.7109375" style="18" customWidth="1"/>
    <col min="6" max="6" width="3.28515625" style="3" customWidth="1"/>
    <col min="7" max="7" width="15" style="18" customWidth="1"/>
    <col min="8" max="16384" width="9.140625" style="18"/>
  </cols>
  <sheetData>
    <row r="1" spans="2:8" ht="15" customHeight="1">
      <c r="B1" s="355" t="s">
        <v>190</v>
      </c>
      <c r="C1" s="355"/>
      <c r="D1" s="355"/>
      <c r="E1" s="3"/>
    </row>
    <row r="2" spans="2:8" ht="20.100000000000001" customHeight="1">
      <c r="B2" s="44" t="s">
        <v>263</v>
      </c>
      <c r="C2" s="3"/>
      <c r="D2" s="11"/>
      <c r="E2" s="11"/>
      <c r="G2" s="34" t="s">
        <v>174</v>
      </c>
    </row>
    <row r="3" spans="2:8" ht="20.100000000000001" customHeight="1">
      <c r="B3" s="19"/>
      <c r="C3" s="19"/>
      <c r="D3" s="20"/>
      <c r="E3" s="20"/>
    </row>
    <row r="4" spans="2:8" s="147" customFormat="1" ht="20.100000000000001" customHeight="1" thickBot="1">
      <c r="B4" s="164"/>
      <c r="C4" s="164"/>
      <c r="D4" s="167" t="s">
        <v>336</v>
      </c>
      <c r="E4" s="167" t="s">
        <v>335</v>
      </c>
      <c r="F4" s="3"/>
      <c r="G4" s="163"/>
    </row>
    <row r="5" spans="2:8" s="165" customFormat="1" ht="20.100000000000001" customHeight="1">
      <c r="B5" s="171">
        <v>1</v>
      </c>
      <c r="C5" s="172" t="s">
        <v>191</v>
      </c>
      <c r="D5" s="173">
        <v>3000000</v>
      </c>
      <c r="E5" s="173">
        <v>3000000.0000000009</v>
      </c>
      <c r="F5" s="30"/>
    </row>
    <row r="6" spans="2:8" s="165" customFormat="1" ht="20.100000000000001" customHeight="1">
      <c r="B6" s="174">
        <v>2</v>
      </c>
      <c r="C6" s="150" t="s">
        <v>192</v>
      </c>
      <c r="D6" s="175">
        <v>0</v>
      </c>
      <c r="E6" s="175">
        <v>0</v>
      </c>
      <c r="F6" s="218"/>
    </row>
    <row r="7" spans="2:8" s="165" customFormat="1" ht="20.100000000000001" customHeight="1">
      <c r="B7" s="174">
        <v>3</v>
      </c>
      <c r="C7" s="150" t="s">
        <v>193</v>
      </c>
      <c r="D7" s="175">
        <v>16470.669999999998</v>
      </c>
      <c r="E7" s="175">
        <v>16470.667120000006</v>
      </c>
      <c r="F7" s="218"/>
    </row>
    <row r="8" spans="2:8" s="165" customFormat="1" ht="20.100000000000001" customHeight="1">
      <c r="B8" s="174">
        <v>4</v>
      </c>
      <c r="C8" s="150" t="s">
        <v>194</v>
      </c>
      <c r="D8" s="175">
        <v>0</v>
      </c>
      <c r="E8" s="175">
        <v>0</v>
      </c>
      <c r="F8" s="218"/>
    </row>
    <row r="9" spans="2:8" s="165" customFormat="1" ht="20.100000000000001" customHeight="1">
      <c r="B9" s="174">
        <v>5</v>
      </c>
      <c r="C9" s="150" t="s">
        <v>195</v>
      </c>
      <c r="D9" s="175">
        <v>400000</v>
      </c>
      <c r="E9" s="175">
        <v>399999.99999999994</v>
      </c>
      <c r="F9" s="124"/>
    </row>
    <row r="10" spans="2:8" s="165" customFormat="1" ht="20.100000000000001" customHeight="1">
      <c r="B10" s="174">
        <v>6</v>
      </c>
      <c r="C10" s="150" t="s">
        <v>196</v>
      </c>
      <c r="D10" s="175">
        <v>1867488.34</v>
      </c>
      <c r="E10" s="175">
        <v>1837781.3960300004</v>
      </c>
      <c r="F10" s="218"/>
    </row>
    <row r="11" spans="2:8" s="165" customFormat="1" ht="20.100000000000001" customHeight="1">
      <c r="B11" s="176">
        <v>7</v>
      </c>
      <c r="C11" s="156" t="s">
        <v>197</v>
      </c>
      <c r="D11" s="177">
        <v>650714.61</v>
      </c>
      <c r="E11" s="177">
        <v>423249.2342200008</v>
      </c>
      <c r="F11" s="124"/>
    </row>
    <row r="12" spans="2:8" s="128" customFormat="1" ht="20.100000000000001" customHeight="1" thickBot="1">
      <c r="B12" s="141"/>
      <c r="C12" s="141" t="s">
        <v>198</v>
      </c>
      <c r="D12" s="170">
        <v>5934673.6200000001</v>
      </c>
      <c r="E12" s="170">
        <v>5677501.2973700026</v>
      </c>
      <c r="F12" s="218"/>
      <c r="G12" s="36"/>
      <c r="H12" s="142"/>
    </row>
    <row r="13" spans="2:8" s="165" customFormat="1" ht="20.100000000000001" customHeight="1">
      <c r="B13" s="168">
        <v>8</v>
      </c>
      <c r="C13" s="148" t="s">
        <v>199</v>
      </c>
      <c r="D13" s="169">
        <v>891006.23</v>
      </c>
      <c r="E13" s="169">
        <v>877111.42949999997</v>
      </c>
      <c r="F13" s="218"/>
    </row>
    <row r="14" spans="2:8" s="128" customFormat="1" ht="20.100000000000001" customHeight="1" thickBot="1">
      <c r="B14" s="141"/>
      <c r="C14" s="141" t="s">
        <v>200</v>
      </c>
      <c r="D14" s="170">
        <v>6825679.8600000003</v>
      </c>
      <c r="E14" s="170">
        <v>6554612.7268700022</v>
      </c>
      <c r="F14" s="218"/>
      <c r="G14" s="36"/>
      <c r="H14" s="142"/>
    </row>
    <row r="15" spans="2:8" s="165" customFormat="1" ht="20.100000000000001" customHeight="1">
      <c r="B15" s="178">
        <v>9</v>
      </c>
      <c r="C15" s="149" t="s">
        <v>201</v>
      </c>
      <c r="D15" s="179">
        <v>-1121.58</v>
      </c>
      <c r="E15" s="179">
        <v>-1017.5178299999998</v>
      </c>
      <c r="F15" s="218"/>
    </row>
    <row r="16" spans="2:8" s="165" customFormat="1" ht="20.100000000000001" customHeight="1">
      <c r="B16" s="174">
        <v>10</v>
      </c>
      <c r="C16" s="150" t="s">
        <v>202</v>
      </c>
      <c r="D16" s="175">
        <v>0</v>
      </c>
      <c r="E16" s="175">
        <v>0</v>
      </c>
      <c r="F16" s="218"/>
    </row>
    <row r="17" spans="2:8" s="165" customFormat="1" ht="20.100000000000001" customHeight="1">
      <c r="B17" s="174">
        <v>11</v>
      </c>
      <c r="C17" s="150" t="s">
        <v>203</v>
      </c>
      <c r="D17" s="175">
        <v>-400000</v>
      </c>
      <c r="E17" s="175">
        <v>-399999.99999999994</v>
      </c>
      <c r="F17" s="218"/>
    </row>
    <row r="18" spans="2:8" s="165" customFormat="1" ht="20.100000000000001" customHeight="1">
      <c r="B18" s="174">
        <v>12</v>
      </c>
      <c r="C18" s="150" t="s">
        <v>204</v>
      </c>
      <c r="D18" s="175">
        <v>-312115.21999999997</v>
      </c>
      <c r="E18" s="175">
        <v>-90833.408487834749</v>
      </c>
      <c r="F18" s="218"/>
    </row>
    <row r="19" spans="2:8" s="165" customFormat="1" ht="20.100000000000001" customHeight="1">
      <c r="B19" s="174">
        <v>13</v>
      </c>
      <c r="C19" s="150" t="s">
        <v>205</v>
      </c>
      <c r="D19" s="175">
        <v>-422689.72</v>
      </c>
      <c r="E19" s="175">
        <v>-339205.21709747019</v>
      </c>
      <c r="F19" s="218"/>
    </row>
    <row r="20" spans="2:8" s="165" customFormat="1" ht="20.100000000000001" customHeight="1">
      <c r="B20" s="174">
        <v>14</v>
      </c>
      <c r="C20" s="150" t="s">
        <v>206</v>
      </c>
      <c r="D20" s="175">
        <v>71776.28</v>
      </c>
      <c r="E20" s="175">
        <v>138327.8284850402</v>
      </c>
      <c r="F20" s="218"/>
      <c r="G20" s="166"/>
    </row>
    <row r="21" spans="2:8" s="165" customFormat="1" ht="20.100000000000001" customHeight="1">
      <c r="B21" s="174"/>
      <c r="C21" s="174" t="s">
        <v>207</v>
      </c>
      <c r="D21" s="175">
        <v>-83428.13</v>
      </c>
      <c r="E21" s="175">
        <v>-70410.235164553073</v>
      </c>
      <c r="F21" s="218"/>
      <c r="G21" s="166"/>
    </row>
    <row r="22" spans="2:8" s="165" customFormat="1" ht="20.100000000000001" customHeight="1">
      <c r="B22" s="174"/>
      <c r="C22" s="174" t="s">
        <v>208</v>
      </c>
      <c r="D22" s="175">
        <v>-65809.850000000006</v>
      </c>
      <c r="E22" s="175">
        <v>-67041.203637852625</v>
      </c>
      <c r="F22" s="218"/>
      <c r="G22" s="166"/>
    </row>
    <row r="23" spans="2:8" s="165" customFormat="1" ht="20.100000000000001" customHeight="1">
      <c r="B23" s="174"/>
      <c r="C23" s="174" t="s">
        <v>209</v>
      </c>
      <c r="D23" s="175">
        <v>-150454.57999999999</v>
      </c>
      <c r="E23" s="175">
        <v>-152935.91385677256</v>
      </c>
      <c r="F23" s="218"/>
      <c r="G23" s="166"/>
    </row>
    <row r="24" spans="2:8" s="165" customFormat="1" ht="20.100000000000001" customHeight="1">
      <c r="B24" s="176"/>
      <c r="C24" s="176" t="s">
        <v>210</v>
      </c>
      <c r="D24" s="177">
        <v>371468.84</v>
      </c>
      <c r="E24" s="177">
        <v>428715.18114421843</v>
      </c>
      <c r="F24" s="218"/>
      <c r="G24" s="166"/>
    </row>
    <row r="25" spans="2:8" s="128" customFormat="1" ht="20.100000000000001" customHeight="1" thickBot="1">
      <c r="B25" s="141"/>
      <c r="C25" s="141" t="s">
        <v>211</v>
      </c>
      <c r="D25" s="170">
        <v>5761529.6100000003</v>
      </c>
      <c r="E25" s="170">
        <v>5861884.4119397365</v>
      </c>
      <c r="F25" s="218"/>
      <c r="G25" s="36"/>
      <c r="H25" s="142"/>
    </row>
    <row r="26" spans="2:8" s="165" customFormat="1" ht="20.100000000000001" customHeight="1">
      <c r="B26" s="178">
        <v>15</v>
      </c>
      <c r="C26" s="149" t="s">
        <v>212</v>
      </c>
      <c r="D26" s="179">
        <v>399999.98</v>
      </c>
      <c r="E26" s="179">
        <v>399999.98</v>
      </c>
      <c r="F26" s="218"/>
    </row>
    <row r="27" spans="2:8" s="165" customFormat="1" ht="20.100000000000001" customHeight="1">
      <c r="B27" s="174">
        <v>16</v>
      </c>
      <c r="C27" s="150" t="s">
        <v>213</v>
      </c>
      <c r="D27" s="175">
        <v>90384.73</v>
      </c>
      <c r="E27" s="175">
        <v>98908.351858059643</v>
      </c>
      <c r="F27" s="124"/>
    </row>
    <row r="28" spans="2:8" s="165" customFormat="1" ht="20.100000000000001" customHeight="1">
      <c r="B28" s="174">
        <v>17</v>
      </c>
      <c r="C28" s="150" t="s">
        <v>214</v>
      </c>
      <c r="D28" s="175">
        <v>0</v>
      </c>
      <c r="E28" s="175"/>
      <c r="F28" s="218"/>
    </row>
    <row r="29" spans="2:8" s="165" customFormat="1" ht="20.100000000000001" customHeight="1">
      <c r="B29" s="174">
        <v>18</v>
      </c>
      <c r="C29" s="150" t="s">
        <v>215</v>
      </c>
      <c r="D29" s="175">
        <v>0</v>
      </c>
      <c r="E29" s="175"/>
      <c r="F29" s="218"/>
    </row>
    <row r="30" spans="2:8" s="165" customFormat="1" ht="20.100000000000001" customHeight="1">
      <c r="B30" s="174"/>
      <c r="C30" s="174" t="s">
        <v>207</v>
      </c>
      <c r="D30" s="175">
        <v>0</v>
      </c>
      <c r="E30" s="175"/>
      <c r="F30" s="218"/>
    </row>
    <row r="31" spans="2:8" s="165" customFormat="1" ht="20.100000000000001" customHeight="1">
      <c r="B31" s="174"/>
      <c r="C31" s="174" t="s">
        <v>216</v>
      </c>
      <c r="D31" s="175">
        <v>0</v>
      </c>
      <c r="E31" s="175"/>
      <c r="F31" s="218"/>
    </row>
    <row r="32" spans="2:8" s="165" customFormat="1" ht="24.95" customHeight="1">
      <c r="B32" s="180"/>
      <c r="C32" s="180" t="s">
        <v>217</v>
      </c>
      <c r="D32" s="175">
        <v>0</v>
      </c>
      <c r="E32" s="175"/>
      <c r="F32" s="218"/>
    </row>
    <row r="33" spans="2:8" s="165" customFormat="1" ht="20.100000000000001" customHeight="1">
      <c r="B33" s="181"/>
      <c r="C33" s="181" t="s">
        <v>210</v>
      </c>
      <c r="D33" s="177">
        <v>0</v>
      </c>
      <c r="E33" s="177"/>
      <c r="F33" s="218"/>
    </row>
    <row r="34" spans="2:8" s="128" customFormat="1" ht="20.100000000000001" customHeight="1" thickBot="1">
      <c r="B34" s="141"/>
      <c r="C34" s="141" t="s">
        <v>218</v>
      </c>
      <c r="D34" s="170">
        <v>6251914.3200000003</v>
      </c>
      <c r="E34" s="170">
        <v>6360792.7437977968</v>
      </c>
      <c r="F34" s="218"/>
      <c r="G34" s="36"/>
      <c r="H34" s="142"/>
    </row>
    <row r="35" spans="2:8" s="165" customFormat="1" ht="20.100000000000001" customHeight="1">
      <c r="B35" s="178">
        <v>19</v>
      </c>
      <c r="C35" s="149" t="s">
        <v>212</v>
      </c>
      <c r="D35" s="179">
        <v>1022930.06</v>
      </c>
      <c r="E35" s="179">
        <v>1031245.0555555556</v>
      </c>
      <c r="F35" s="218"/>
    </row>
    <row r="36" spans="2:8" s="165" customFormat="1" ht="20.100000000000001" customHeight="1">
      <c r="B36" s="174">
        <v>20</v>
      </c>
      <c r="C36" s="150" t="s">
        <v>219</v>
      </c>
      <c r="D36" s="175">
        <v>240276.8</v>
      </c>
      <c r="E36" s="175">
        <v>275256.20202130615</v>
      </c>
      <c r="F36" s="218"/>
    </row>
    <row r="37" spans="2:8" s="165" customFormat="1" ht="20.100000000000001" customHeight="1">
      <c r="B37" s="174">
        <v>21</v>
      </c>
      <c r="C37" s="150" t="s">
        <v>220</v>
      </c>
      <c r="D37" s="175">
        <v>73134.490000000005</v>
      </c>
      <c r="E37" s="175">
        <v>66590.449090646915</v>
      </c>
      <c r="F37" s="218"/>
    </row>
    <row r="38" spans="2:8" s="165" customFormat="1" ht="20.100000000000001" customHeight="1">
      <c r="B38" s="174">
        <v>22</v>
      </c>
      <c r="C38" s="150" t="s">
        <v>221</v>
      </c>
      <c r="D38" s="175">
        <v>-58800</v>
      </c>
      <c r="E38" s="175">
        <v>-58800</v>
      </c>
      <c r="F38" s="218"/>
    </row>
    <row r="39" spans="2:8" s="165" customFormat="1" ht="20.100000000000001" customHeight="1">
      <c r="B39" s="176">
        <v>23</v>
      </c>
      <c r="C39" s="156" t="s">
        <v>222</v>
      </c>
      <c r="D39" s="177">
        <v>0</v>
      </c>
      <c r="E39" s="177"/>
      <c r="F39" s="218"/>
    </row>
    <row r="40" spans="2:8" s="128" customFormat="1" ht="20.100000000000001" customHeight="1" thickBot="1">
      <c r="B40" s="141"/>
      <c r="C40" s="141" t="s">
        <v>223</v>
      </c>
      <c r="D40" s="170">
        <v>1277541.3500000001</v>
      </c>
      <c r="E40" s="170">
        <v>1314291.7066675087</v>
      </c>
      <c r="F40" s="218"/>
      <c r="G40" s="36"/>
      <c r="H40" s="142"/>
    </row>
    <row r="41" spans="2:8" s="128" customFormat="1" ht="20.100000000000001" customHeight="1" thickBot="1">
      <c r="B41" s="141"/>
      <c r="C41" s="141" t="s">
        <v>224</v>
      </c>
      <c r="D41" s="170">
        <v>7529455.6699999999</v>
      </c>
      <c r="E41" s="170">
        <v>7675084.4504653057</v>
      </c>
      <c r="F41" s="218"/>
      <c r="G41" s="36"/>
      <c r="H41" s="142"/>
    </row>
    <row r="42" spans="2:8" s="21" customFormat="1" ht="15" customHeight="1">
      <c r="B42" s="356"/>
      <c r="C42" s="356"/>
      <c r="D42" s="356"/>
      <c r="E42" s="3"/>
      <c r="F42" s="3"/>
    </row>
    <row r="43" spans="2:8" s="21" customFormat="1" ht="15" customHeight="1">
      <c r="B43" s="232"/>
      <c r="C43" s="233"/>
      <c r="D43" s="232"/>
      <c r="E43" s="232"/>
      <c r="F43" s="3"/>
    </row>
    <row r="44" spans="2:8" s="21" customFormat="1" ht="15" customHeight="1">
      <c r="B44" s="232"/>
      <c r="C44" s="232"/>
      <c r="D44" s="232"/>
      <c r="E44" s="232"/>
      <c r="F44" s="3"/>
    </row>
    <row r="45" spans="2:8" s="21" customFormat="1" ht="15" customHeight="1">
      <c r="B45" s="232"/>
      <c r="C45" s="232"/>
      <c r="D45" s="232"/>
      <c r="E45" s="232"/>
      <c r="F45" s="3"/>
    </row>
    <row r="46" spans="2:8" s="21" customFormat="1" ht="15" customHeight="1">
      <c r="B46" s="232"/>
      <c r="C46" s="232"/>
      <c r="D46" s="232"/>
      <c r="E46" s="232"/>
      <c r="F46" s="3"/>
    </row>
    <row r="47" spans="2:8" s="21" customFormat="1" ht="15" customHeight="1">
      <c r="B47" s="232"/>
      <c r="C47" s="232"/>
      <c r="D47" s="232"/>
      <c r="E47" s="232"/>
      <c r="F47" s="3"/>
    </row>
    <row r="48" spans="2:8" s="21" customFormat="1" ht="15" customHeight="1">
      <c r="B48" s="232"/>
      <c r="C48" s="232"/>
      <c r="D48" s="232"/>
      <c r="E48" s="232"/>
      <c r="F48" s="3"/>
    </row>
    <row r="49" spans="2:6" s="21" customFormat="1" ht="15" customHeight="1">
      <c r="B49" s="232"/>
      <c r="C49" s="232"/>
      <c r="D49" s="232"/>
      <c r="E49" s="232"/>
      <c r="F49" s="3"/>
    </row>
    <row r="50" spans="2:6" s="21" customFormat="1" ht="15" customHeight="1">
      <c r="B50" s="232"/>
      <c r="C50" s="232"/>
      <c r="D50" s="232"/>
      <c r="E50" s="232"/>
      <c r="F50" s="3"/>
    </row>
    <row r="51" spans="2:6" s="21" customFormat="1" ht="15" customHeight="1">
      <c r="B51" s="232"/>
      <c r="C51" s="232"/>
      <c r="D51" s="232"/>
      <c r="E51" s="232"/>
      <c r="F51" s="3"/>
    </row>
    <row r="52" spans="2:6" s="21" customFormat="1" ht="15" customHeight="1">
      <c r="B52" s="234"/>
      <c r="C52" s="234"/>
      <c r="D52" s="234"/>
      <c r="E52" s="234"/>
      <c r="F52" s="3"/>
    </row>
    <row r="53" spans="2:6" s="21" customFormat="1" ht="15" customHeight="1">
      <c r="F53" s="3"/>
    </row>
    <row r="54" spans="2:6" s="21" customFormat="1" ht="15" customHeight="1">
      <c r="F54" s="3"/>
    </row>
    <row r="55" spans="2:6" s="21" customFormat="1" ht="15" customHeight="1">
      <c r="F55" s="3"/>
    </row>
    <row r="56" spans="2:6" s="21" customFormat="1" ht="15" customHeight="1">
      <c r="F56" s="3"/>
    </row>
  </sheetData>
  <mergeCells count="2">
    <mergeCell ref="B1:D1"/>
    <mergeCell ref="B42:D42"/>
  </mergeCells>
  <hyperlinks>
    <hyperlink ref="G2" location="Índice!A1" display="Voltar ao Índice" xr:uid="{9CD235D5-F44C-4D33-912A-1326F4F42DE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4FCC0-BDB9-4AEE-B57F-4132C20102F1}">
  <dimension ref="B1:N56"/>
  <sheetViews>
    <sheetView showGridLines="0" topLeftCell="A11" zoomScale="90" zoomScaleNormal="90" workbookViewId="0">
      <selection activeCell="D34" sqref="D34"/>
    </sheetView>
  </sheetViews>
  <sheetFormatPr defaultColWidth="9.140625" defaultRowHeight="14.25"/>
  <cols>
    <col min="1" max="2" width="4.7109375" style="10" customWidth="1"/>
    <col min="3" max="3" width="113.140625" style="10" customWidth="1"/>
    <col min="4" max="8" width="16.28515625" style="10" customWidth="1"/>
    <col min="9" max="9" width="3.28515625" style="3" customWidth="1"/>
    <col min="10" max="10" width="15.85546875" style="10" customWidth="1"/>
    <col min="11" max="16384" width="9.140625" style="10"/>
  </cols>
  <sheetData>
    <row r="1" spans="2:14" ht="15" customHeight="1">
      <c r="B1" s="357" t="s">
        <v>225</v>
      </c>
      <c r="C1" s="357"/>
      <c r="D1" s="25"/>
      <c r="E1" s="25"/>
      <c r="F1" s="25"/>
      <c r="G1" s="25"/>
      <c r="H1" s="25"/>
      <c r="J1" s="18"/>
    </row>
    <row r="2" spans="2:14" ht="15" customHeight="1">
      <c r="B2" s="44" t="s">
        <v>263</v>
      </c>
      <c r="C2" s="26"/>
      <c r="D2" s="26"/>
      <c r="E2" s="26"/>
      <c r="F2" s="26"/>
      <c r="G2" s="26"/>
      <c r="H2" s="26"/>
      <c r="J2" s="34" t="s">
        <v>174</v>
      </c>
    </row>
    <row r="3" spans="2:14" s="187" customFormat="1" ht="15" customHeight="1">
      <c r="B3" s="185"/>
      <c r="C3" s="185"/>
      <c r="D3" s="185"/>
      <c r="E3" s="185"/>
      <c r="F3" s="185"/>
      <c r="G3" s="185"/>
      <c r="H3" s="186"/>
      <c r="I3" s="3"/>
    </row>
    <row r="4" spans="2:14" s="184" customFormat="1" ht="20.100000000000001" customHeight="1">
      <c r="B4" s="182"/>
      <c r="C4" s="183"/>
      <c r="D4" s="276" t="s">
        <v>336</v>
      </c>
      <c r="E4" s="276" t="s">
        <v>335</v>
      </c>
      <c r="F4" s="276" t="s">
        <v>322</v>
      </c>
      <c r="G4" s="276" t="s">
        <v>323</v>
      </c>
      <c r="H4" s="276" t="s">
        <v>324</v>
      </c>
      <c r="I4" s="3"/>
      <c r="J4" s="358"/>
    </row>
    <row r="5" spans="2:14" s="187" customFormat="1" ht="24" customHeight="1" thickBot="1">
      <c r="B5" s="193" t="s">
        <v>226</v>
      </c>
      <c r="C5" s="190"/>
      <c r="D5" s="274"/>
      <c r="E5" s="275"/>
      <c r="F5" s="275"/>
      <c r="G5" s="275"/>
      <c r="H5" s="275"/>
      <c r="I5" s="30"/>
      <c r="J5" s="358"/>
    </row>
    <row r="6" spans="2:14" s="187" customFormat="1" ht="24.95" customHeight="1">
      <c r="B6" s="178">
        <v>1</v>
      </c>
      <c r="C6" s="195" t="s">
        <v>227</v>
      </c>
      <c r="D6" s="196">
        <v>5761529.6100000003</v>
      </c>
      <c r="E6" s="197">
        <v>5861884.4100000001</v>
      </c>
      <c r="F6" s="197">
        <v>5428996.2800000003</v>
      </c>
      <c r="G6" s="197">
        <v>5442455.6900000004</v>
      </c>
      <c r="H6" s="197">
        <v>5360923.58</v>
      </c>
      <c r="I6" s="218"/>
      <c r="J6" s="194"/>
      <c r="K6" s="194"/>
      <c r="L6" s="194"/>
      <c r="M6" s="194"/>
      <c r="N6" s="194"/>
    </row>
    <row r="7" spans="2:14" s="187" customFormat="1" ht="24.95" customHeight="1">
      <c r="B7" s="174">
        <v>2</v>
      </c>
      <c r="C7" s="198" t="s">
        <v>228</v>
      </c>
      <c r="D7" s="199">
        <v>5743014.3200000003</v>
      </c>
      <c r="E7" s="200">
        <v>5854869.7699999996</v>
      </c>
      <c r="F7" s="200">
        <v>5423949.6299999999</v>
      </c>
      <c r="G7" s="200">
        <v>5392845.75</v>
      </c>
      <c r="H7" s="200">
        <v>5315385.21</v>
      </c>
      <c r="I7" s="218"/>
      <c r="J7" s="194"/>
      <c r="K7" s="194"/>
      <c r="L7" s="194"/>
      <c r="M7" s="194"/>
      <c r="N7" s="194"/>
    </row>
    <row r="8" spans="2:14" s="187" customFormat="1" ht="24.95" customHeight="1">
      <c r="B8" s="174" t="s">
        <v>95</v>
      </c>
      <c r="C8" s="198" t="s">
        <v>229</v>
      </c>
      <c r="D8" s="199">
        <v>0</v>
      </c>
      <c r="E8" s="200">
        <v>0</v>
      </c>
      <c r="F8" s="200">
        <v>0</v>
      </c>
      <c r="G8" s="200">
        <v>5372680.1799999997</v>
      </c>
      <c r="H8" s="200">
        <v>5269627.41</v>
      </c>
      <c r="I8" s="218"/>
      <c r="J8" s="194"/>
      <c r="K8" s="194"/>
      <c r="L8" s="194"/>
      <c r="M8" s="194"/>
      <c r="N8" s="194"/>
    </row>
    <row r="9" spans="2:14" s="187" customFormat="1" ht="24.95" customHeight="1">
      <c r="B9" s="174">
        <v>3</v>
      </c>
      <c r="C9" s="198" t="s">
        <v>94</v>
      </c>
      <c r="D9" s="199">
        <v>6251914.3200000003</v>
      </c>
      <c r="E9" s="200">
        <v>6360792.7400000002</v>
      </c>
      <c r="F9" s="200">
        <v>5924283.25</v>
      </c>
      <c r="G9" s="200">
        <v>5938796.71</v>
      </c>
      <c r="H9" s="200">
        <v>5795258.5800000001</v>
      </c>
      <c r="I9" s="124"/>
      <c r="J9" s="194"/>
      <c r="K9" s="194"/>
      <c r="L9" s="194"/>
      <c r="M9" s="194"/>
      <c r="N9" s="194"/>
    </row>
    <row r="10" spans="2:14" s="187" customFormat="1" ht="24.95" customHeight="1">
      <c r="B10" s="174">
        <v>4</v>
      </c>
      <c r="C10" s="198" t="s">
        <v>230</v>
      </c>
      <c r="D10" s="199">
        <v>6233176.0499999998</v>
      </c>
      <c r="E10" s="200">
        <v>6353439.3200000003</v>
      </c>
      <c r="F10" s="200">
        <v>5919018.8200000003</v>
      </c>
      <c r="G10" s="200">
        <v>5889186.7699999996</v>
      </c>
      <c r="H10" s="200">
        <v>5749720.21</v>
      </c>
      <c r="I10" s="218"/>
      <c r="J10" s="194"/>
      <c r="K10" s="194"/>
      <c r="L10" s="194"/>
      <c r="M10" s="194"/>
      <c r="N10" s="194"/>
    </row>
    <row r="11" spans="2:14" s="187" customFormat="1" ht="24.95" customHeight="1">
      <c r="B11" s="174" t="s">
        <v>231</v>
      </c>
      <c r="C11" s="198" t="s">
        <v>232</v>
      </c>
      <c r="D11" s="199">
        <v>0</v>
      </c>
      <c r="E11" s="200">
        <v>0</v>
      </c>
      <c r="F11" s="200">
        <v>0</v>
      </c>
      <c r="G11" s="200">
        <v>5869021.21</v>
      </c>
      <c r="H11" s="200">
        <v>5703962.4100000001</v>
      </c>
      <c r="I11" s="124"/>
      <c r="J11" s="194"/>
      <c r="K11" s="194"/>
      <c r="L11" s="194"/>
      <c r="M11" s="194"/>
      <c r="N11" s="194"/>
    </row>
    <row r="12" spans="2:14" s="187" customFormat="1" ht="24.95" customHeight="1">
      <c r="B12" s="174">
        <v>5</v>
      </c>
      <c r="C12" s="198" t="s">
        <v>182</v>
      </c>
      <c r="D12" s="199">
        <v>7529455.6699999999</v>
      </c>
      <c r="E12" s="200">
        <v>7675084.4500000002</v>
      </c>
      <c r="F12" s="200">
        <v>7249295.4199999999</v>
      </c>
      <c r="G12" s="200">
        <v>7278711.8700000001</v>
      </c>
      <c r="H12" s="200">
        <v>7122796.0300000003</v>
      </c>
      <c r="I12" s="218"/>
      <c r="J12" s="194"/>
      <c r="K12" s="194"/>
      <c r="L12" s="194"/>
      <c r="M12" s="194"/>
      <c r="N12" s="194"/>
    </row>
    <row r="13" spans="2:14" s="187" customFormat="1" ht="24.95" customHeight="1">
      <c r="B13" s="174">
        <v>6</v>
      </c>
      <c r="C13" s="198" t="s">
        <v>233</v>
      </c>
      <c r="D13" s="199">
        <v>7529678.5599999996</v>
      </c>
      <c r="E13" s="200">
        <v>7669733.8600000003</v>
      </c>
      <c r="F13" s="200">
        <v>7245910.5700000003</v>
      </c>
      <c r="G13" s="200">
        <v>7240274.6699999999</v>
      </c>
      <c r="H13" s="200">
        <v>7077257.6600000001</v>
      </c>
      <c r="I13" s="218"/>
      <c r="J13" s="194"/>
      <c r="K13" s="194"/>
      <c r="L13" s="194"/>
      <c r="M13" s="194"/>
      <c r="N13" s="194"/>
    </row>
    <row r="14" spans="2:14" s="187" customFormat="1" ht="24.95" customHeight="1">
      <c r="B14" s="176" t="s">
        <v>234</v>
      </c>
      <c r="C14" s="201" t="s">
        <v>235</v>
      </c>
      <c r="D14" s="202">
        <v>0</v>
      </c>
      <c r="E14" s="203">
        <v>0</v>
      </c>
      <c r="F14" s="203">
        <v>0</v>
      </c>
      <c r="G14" s="203">
        <v>7208936.3600000003</v>
      </c>
      <c r="H14" s="203">
        <v>7031499.8700000001</v>
      </c>
      <c r="I14" s="218"/>
      <c r="J14" s="194"/>
      <c r="K14" s="194"/>
      <c r="L14" s="194"/>
      <c r="M14" s="194"/>
      <c r="N14" s="194"/>
    </row>
    <row r="15" spans="2:14" s="187" customFormat="1" ht="24" customHeight="1" thickBot="1">
      <c r="B15" s="193" t="s">
        <v>236</v>
      </c>
      <c r="C15" s="190"/>
      <c r="D15" s="191"/>
      <c r="E15" s="192"/>
      <c r="F15" s="192"/>
      <c r="G15" s="192"/>
      <c r="H15" s="192"/>
      <c r="I15" s="218"/>
      <c r="J15" s="188"/>
    </row>
    <row r="16" spans="2:14" s="187" customFormat="1" ht="19.5" customHeight="1">
      <c r="B16" s="178">
        <v>7</v>
      </c>
      <c r="C16" s="195" t="s">
        <v>237</v>
      </c>
      <c r="D16" s="196">
        <v>39688849.960000001</v>
      </c>
      <c r="E16" s="197">
        <v>41849873.149999999</v>
      </c>
      <c r="F16" s="197">
        <v>41257824.450000003</v>
      </c>
      <c r="G16" s="197">
        <v>43102759.049999997</v>
      </c>
      <c r="H16" s="197">
        <v>46101219.469999999</v>
      </c>
      <c r="I16" s="218"/>
      <c r="J16" s="188"/>
      <c r="K16" s="188"/>
      <c r="L16" s="188"/>
      <c r="M16" s="188"/>
      <c r="N16" s="188"/>
    </row>
    <row r="17" spans="2:14" s="187" customFormat="1" ht="19.5" customHeight="1">
      <c r="B17" s="176">
        <v>8</v>
      </c>
      <c r="C17" s="201" t="s">
        <v>238</v>
      </c>
      <c r="D17" s="202">
        <v>39657926.880000003</v>
      </c>
      <c r="E17" s="203">
        <v>41817703.350000001</v>
      </c>
      <c r="F17" s="203">
        <v>41233823.560000002</v>
      </c>
      <c r="G17" s="203">
        <v>43045339.770000003</v>
      </c>
      <c r="H17" s="203">
        <v>46027835.850000001</v>
      </c>
      <c r="I17" s="218"/>
      <c r="J17" s="188"/>
      <c r="K17" s="188"/>
      <c r="L17" s="188"/>
      <c r="M17" s="188"/>
      <c r="N17" s="188"/>
    </row>
    <row r="18" spans="2:14" s="187" customFormat="1" ht="24" customHeight="1" thickBot="1">
      <c r="B18" s="193" t="s">
        <v>239</v>
      </c>
      <c r="C18" s="190"/>
      <c r="D18" s="191"/>
      <c r="E18" s="192"/>
      <c r="F18" s="192"/>
      <c r="G18" s="192"/>
      <c r="H18" s="192"/>
      <c r="I18" s="218"/>
      <c r="J18" s="188"/>
    </row>
    <row r="19" spans="2:14" s="187" customFormat="1" ht="24.95" customHeight="1">
      <c r="B19" s="178">
        <v>9</v>
      </c>
      <c r="C19" s="195" t="s">
        <v>240</v>
      </c>
      <c r="D19" s="204">
        <v>0.1451674617609858</v>
      </c>
      <c r="E19" s="205">
        <v>0.14006934718634931</v>
      </c>
      <c r="F19" s="205">
        <v>0.13158707106610304</v>
      </c>
      <c r="G19" s="205">
        <v>0.1262669910750068</v>
      </c>
      <c r="H19" s="205">
        <v>0.11628593861032513</v>
      </c>
      <c r="I19" s="218"/>
      <c r="J19" s="194"/>
      <c r="K19" s="194"/>
      <c r="L19" s="194"/>
      <c r="M19" s="194"/>
      <c r="N19" s="194"/>
    </row>
    <row r="20" spans="2:14" s="187" customFormat="1" ht="24.95" customHeight="1">
      <c r="B20" s="174">
        <v>10</v>
      </c>
      <c r="C20" s="198" t="s">
        <v>241</v>
      </c>
      <c r="D20" s="206">
        <v>0.14481378047173746</v>
      </c>
      <c r="E20" s="207">
        <v>0.14000935720466734</v>
      </c>
      <c r="F20" s="207">
        <v>0.13154127277130381</v>
      </c>
      <c r="G20" s="207">
        <v>0.12528291746964862</v>
      </c>
      <c r="H20" s="207">
        <v>0.11548197116437427</v>
      </c>
      <c r="I20" s="218"/>
      <c r="J20" s="194"/>
      <c r="K20" s="194"/>
      <c r="L20" s="194"/>
      <c r="M20" s="194"/>
      <c r="N20" s="194"/>
    </row>
    <row r="21" spans="2:14" s="187" customFormat="1" ht="24.95" customHeight="1">
      <c r="B21" s="174" t="s">
        <v>242</v>
      </c>
      <c r="C21" s="198" t="s">
        <v>243</v>
      </c>
      <c r="D21" s="206">
        <v>0</v>
      </c>
      <c r="E21" s="207">
        <v>0</v>
      </c>
      <c r="F21" s="207">
        <v>0</v>
      </c>
      <c r="G21" s="207">
        <v>0.12447357227646028</v>
      </c>
      <c r="H21" s="207">
        <v>0.11439041930030498</v>
      </c>
      <c r="I21" s="218"/>
      <c r="J21" s="194"/>
      <c r="K21" s="194"/>
      <c r="L21" s="194"/>
      <c r="M21" s="194"/>
      <c r="N21" s="194"/>
    </row>
    <row r="22" spans="2:14" s="187" customFormat="1" ht="24.95" customHeight="1">
      <c r="B22" s="174">
        <v>11</v>
      </c>
      <c r="C22" s="198" t="s">
        <v>244</v>
      </c>
      <c r="D22" s="206">
        <v>0.15752319166362069</v>
      </c>
      <c r="E22" s="151">
        <v>0.15199072936284716</v>
      </c>
      <c r="F22" s="151">
        <v>0.14359175085640929</v>
      </c>
      <c r="G22" s="151">
        <v>0.13778228689989691</v>
      </c>
      <c r="H22" s="151">
        <v>0.125707272908853</v>
      </c>
      <c r="I22" s="218"/>
      <c r="J22" s="194"/>
      <c r="K22" s="194"/>
      <c r="L22" s="194"/>
      <c r="M22" s="194"/>
      <c r="N22" s="194"/>
    </row>
    <row r="23" spans="2:14" s="187" customFormat="1" ht="24.95" customHeight="1">
      <c r="B23" s="174">
        <v>12</v>
      </c>
      <c r="C23" s="198" t="s">
        <v>245</v>
      </c>
      <c r="D23" s="206">
        <v>0.15717352225214312</v>
      </c>
      <c r="E23" s="207">
        <v>0.15193180915469137</v>
      </c>
      <c r="F23" s="207">
        <v>0.14354765850164969</v>
      </c>
      <c r="G23" s="207">
        <v>0.13681357384140574</v>
      </c>
      <c r="H23" s="207">
        <v>0.12491832619025467</v>
      </c>
      <c r="I23" s="218"/>
      <c r="J23" s="194"/>
      <c r="K23" s="194"/>
      <c r="L23" s="194"/>
      <c r="M23" s="194"/>
      <c r="N23" s="194"/>
    </row>
    <row r="24" spans="2:14" s="187" customFormat="1" ht="24.95" customHeight="1">
      <c r="B24" s="174" t="s">
        <v>246</v>
      </c>
      <c r="C24" s="198" t="s">
        <v>247</v>
      </c>
      <c r="D24" s="206">
        <v>0</v>
      </c>
      <c r="E24" s="207">
        <v>0</v>
      </c>
      <c r="F24" s="207">
        <v>0</v>
      </c>
      <c r="G24" s="207">
        <v>0.13597273803324514</v>
      </c>
      <c r="H24" s="207">
        <v>0.12381874484937781</v>
      </c>
      <c r="I24" s="218"/>
      <c r="J24" s="194"/>
      <c r="K24" s="194"/>
      <c r="L24" s="194"/>
      <c r="M24" s="194"/>
      <c r="N24" s="194"/>
    </row>
    <row r="25" spans="2:14" s="187" customFormat="1" ht="24.95" customHeight="1">
      <c r="B25" s="174">
        <v>13</v>
      </c>
      <c r="C25" s="198" t="s">
        <v>248</v>
      </c>
      <c r="D25" s="206">
        <v>0.18971211501908838</v>
      </c>
      <c r="E25" s="151">
        <v>0.18339564430630534</v>
      </c>
      <c r="F25" s="151">
        <v>0.17570716620688132</v>
      </c>
      <c r="G25" s="151">
        <v>0.16886881563261585</v>
      </c>
      <c r="H25" s="151">
        <v>0.15450341901304765</v>
      </c>
      <c r="I25" s="218"/>
      <c r="J25" s="194"/>
      <c r="K25" s="194"/>
      <c r="L25" s="194"/>
      <c r="M25" s="194"/>
      <c r="N25" s="194"/>
    </row>
    <row r="26" spans="2:14" s="187" customFormat="1" ht="24.95" customHeight="1">
      <c r="B26" s="235">
        <v>14</v>
      </c>
      <c r="C26" s="236" t="s">
        <v>249</v>
      </c>
      <c r="D26" s="206">
        <v>0.18986566257733145</v>
      </c>
      <c r="E26" s="151">
        <v>0.18340877767827807</v>
      </c>
      <c r="F26" s="151">
        <v>0.17572735058668476</v>
      </c>
      <c r="G26" s="151">
        <v>0.16820112725042172</v>
      </c>
      <c r="H26" s="151">
        <v>0.15376038288903482</v>
      </c>
      <c r="I26" s="218"/>
      <c r="J26" s="194"/>
      <c r="K26" s="194"/>
      <c r="L26" s="194"/>
      <c r="M26" s="194"/>
      <c r="N26" s="194"/>
    </row>
    <row r="27" spans="2:14" s="187" customFormat="1" ht="24.95" customHeight="1">
      <c r="B27" s="237" t="s">
        <v>325</v>
      </c>
      <c r="C27" s="238" t="s">
        <v>326</v>
      </c>
      <c r="D27" s="272">
        <v>0</v>
      </c>
      <c r="E27" s="273">
        <v>0</v>
      </c>
      <c r="F27" s="273">
        <v>0</v>
      </c>
      <c r="G27" s="273">
        <v>0.16701572226365691</v>
      </c>
      <c r="H27" s="273">
        <v>0.15263625959051544</v>
      </c>
      <c r="I27" s="218"/>
      <c r="J27" s="194"/>
      <c r="K27" s="194"/>
      <c r="L27" s="194"/>
      <c r="M27" s="194"/>
      <c r="N27" s="194"/>
    </row>
    <row r="28" spans="2:14" s="187" customFormat="1" ht="24" customHeight="1" thickBot="1">
      <c r="B28" s="193" t="s">
        <v>250</v>
      </c>
      <c r="C28" s="190"/>
      <c r="D28" s="191"/>
      <c r="E28" s="192"/>
      <c r="F28" s="192"/>
      <c r="G28" s="192"/>
      <c r="H28" s="192"/>
      <c r="I28" s="124"/>
      <c r="J28" s="188"/>
    </row>
    <row r="29" spans="2:14" s="187" customFormat="1" ht="24.95" customHeight="1">
      <c r="B29" s="178">
        <v>15</v>
      </c>
      <c r="C29" s="195" t="s">
        <v>251</v>
      </c>
      <c r="D29" s="208">
        <v>99419423.281673402</v>
      </c>
      <c r="E29" s="197">
        <v>99446476.181446403</v>
      </c>
      <c r="F29" s="197">
        <v>97288102.880136907</v>
      </c>
      <c r="G29" s="197">
        <v>98339418.098304093</v>
      </c>
      <c r="H29" s="197">
        <v>102560156.29231301</v>
      </c>
      <c r="I29" s="218"/>
      <c r="J29" s="188"/>
      <c r="K29" s="188"/>
      <c r="L29" s="188"/>
      <c r="M29" s="188"/>
      <c r="N29" s="188"/>
    </row>
    <row r="30" spans="2:14" s="187" customFormat="1" ht="24.95" customHeight="1">
      <c r="B30" s="174">
        <v>16</v>
      </c>
      <c r="C30" s="198" t="s">
        <v>72</v>
      </c>
      <c r="D30" s="209">
        <v>6.2884234410708797E-2</v>
      </c>
      <c r="E30" s="210">
        <v>6.3961972188859947E-2</v>
      </c>
      <c r="F30" s="210">
        <v>6.0894221116236484E-2</v>
      </c>
      <c r="G30" s="210">
        <v>6.0390805931033971E-2</v>
      </c>
      <c r="H30" s="210">
        <v>5.6505945256498255E-2</v>
      </c>
      <c r="I30" s="218"/>
      <c r="J30" s="188"/>
      <c r="K30" s="188"/>
      <c r="L30" s="188"/>
      <c r="M30" s="188"/>
      <c r="N30" s="188"/>
    </row>
    <row r="31" spans="2:14" s="187" customFormat="1" ht="24.95" customHeight="1">
      <c r="B31" s="174">
        <v>17</v>
      </c>
      <c r="C31" s="198" t="s">
        <v>252</v>
      </c>
      <c r="D31" s="209">
        <v>6.2715711805039598E-2</v>
      </c>
      <c r="E31" s="209">
        <v>6.390066250450839E-2</v>
      </c>
      <c r="F31" s="209">
        <v>6.0334362169523807E-2</v>
      </c>
      <c r="G31" s="209">
        <v>5.9914955550977401E-2</v>
      </c>
      <c r="H31" s="209">
        <v>5.6086832579862467E-2</v>
      </c>
      <c r="I31" s="218"/>
      <c r="J31" s="189"/>
      <c r="K31" s="188"/>
      <c r="L31" s="188"/>
      <c r="M31" s="188"/>
      <c r="N31" s="188"/>
    </row>
    <row r="32" spans="2:14" s="187" customFormat="1" ht="24.95" customHeight="1" thickBot="1">
      <c r="B32" s="211" t="s">
        <v>253</v>
      </c>
      <c r="C32" s="212" t="s">
        <v>254</v>
      </c>
      <c r="D32" s="213">
        <v>6.2884234410708797E-2</v>
      </c>
      <c r="E32" s="214">
        <v>6.3961972188859947E-2</v>
      </c>
      <c r="F32" s="214">
        <v>6.0894221116236547E-2</v>
      </c>
      <c r="G32" s="214">
        <v>5.9722049171291799E-2</v>
      </c>
      <c r="H32" s="214">
        <v>5.5665325128018799E-2</v>
      </c>
      <c r="I32" s="218"/>
    </row>
    <row r="33" spans="2:10" s="23" customFormat="1" ht="12.75">
      <c r="B33" s="27"/>
      <c r="C33" s="28"/>
      <c r="D33" s="28"/>
      <c r="E33" s="28"/>
      <c r="F33" s="28"/>
      <c r="G33" s="28"/>
      <c r="H33" s="29"/>
      <c r="I33" s="218"/>
      <c r="J33" s="29"/>
    </row>
    <row r="34" spans="2:10" s="23" customFormat="1" ht="15" customHeight="1">
      <c r="B34" s="27"/>
      <c r="C34" s="28"/>
      <c r="D34" s="28"/>
      <c r="E34" s="28"/>
      <c r="F34" s="28"/>
      <c r="G34" s="28"/>
      <c r="H34" s="29"/>
      <c r="I34" s="218"/>
      <c r="J34" s="29"/>
    </row>
    <row r="35" spans="2:10" ht="15" customHeight="1">
      <c r="B35" s="22"/>
      <c r="C35" s="22"/>
      <c r="D35" s="22"/>
      <c r="E35" s="22"/>
      <c r="F35" s="22"/>
      <c r="G35" s="22"/>
      <c r="H35" s="22"/>
      <c r="I35" s="218"/>
      <c r="J35" s="22"/>
    </row>
    <row r="36" spans="2:10" ht="15" customHeight="1">
      <c r="B36" s="22"/>
      <c r="C36" s="22"/>
      <c r="D36" s="22"/>
      <c r="E36" s="22"/>
      <c r="F36" s="22"/>
      <c r="G36" s="22"/>
      <c r="H36" s="22"/>
      <c r="I36" s="218"/>
      <c r="J36" s="22"/>
    </row>
    <row r="37" spans="2:10" ht="15" customHeight="1">
      <c r="B37" s="22"/>
      <c r="C37" s="22"/>
      <c r="D37" s="22"/>
      <c r="E37" s="22"/>
      <c r="F37" s="22"/>
      <c r="G37" s="22"/>
      <c r="H37" s="22"/>
      <c r="I37" s="218"/>
      <c r="J37" s="22"/>
    </row>
    <row r="38" spans="2:10" ht="15" customHeight="1">
      <c r="B38" s="22"/>
      <c r="C38" s="22"/>
      <c r="D38" s="22"/>
      <c r="E38" s="22"/>
      <c r="F38" s="22"/>
      <c r="G38" s="22"/>
      <c r="H38" s="22"/>
      <c r="I38" s="218"/>
      <c r="J38" s="22"/>
    </row>
    <row r="39" spans="2:10" ht="15" customHeight="1">
      <c r="B39" s="22"/>
      <c r="C39" s="22"/>
      <c r="D39" s="22"/>
      <c r="E39" s="22"/>
      <c r="F39" s="22"/>
      <c r="G39" s="22"/>
      <c r="H39" s="22"/>
      <c r="I39" s="218"/>
      <c r="J39" s="22"/>
    </row>
    <row r="40" spans="2:10" ht="15" customHeight="1">
      <c r="B40" s="22"/>
      <c r="C40" s="22"/>
      <c r="D40" s="22"/>
      <c r="E40" s="22"/>
      <c r="F40" s="22"/>
      <c r="G40" s="22"/>
      <c r="H40" s="22"/>
      <c r="I40" s="218"/>
      <c r="J40" s="22"/>
    </row>
    <row r="41" spans="2:10" ht="15" customHeight="1">
      <c r="B41" s="359"/>
      <c r="C41" s="359"/>
      <c r="D41" s="359"/>
      <c r="E41" s="359"/>
      <c r="F41" s="359"/>
      <c r="G41" s="359"/>
      <c r="H41" s="359"/>
      <c r="I41" s="218"/>
      <c r="J41" s="22"/>
    </row>
    <row r="42" spans="2:10" ht="15" customHeight="1">
      <c r="B42" s="359"/>
      <c r="C42" s="359"/>
      <c r="D42" s="359"/>
      <c r="E42" s="359"/>
      <c r="F42" s="359"/>
      <c r="G42" s="359"/>
      <c r="H42" s="359"/>
      <c r="I42" s="218"/>
      <c r="J42" s="22"/>
    </row>
    <row r="43" spans="2:10" ht="15" customHeight="1">
      <c r="B43" s="22"/>
      <c r="C43" s="22"/>
      <c r="D43" s="22"/>
      <c r="E43" s="22"/>
      <c r="F43" s="22"/>
      <c r="G43" s="22"/>
      <c r="H43" s="22"/>
      <c r="I43" s="124"/>
      <c r="J43" s="22"/>
    </row>
    <row r="44" spans="2:10" ht="15" customHeight="1">
      <c r="B44" s="22"/>
      <c r="C44" s="22"/>
      <c r="D44" s="22"/>
      <c r="E44" s="22"/>
      <c r="F44" s="22"/>
      <c r="G44" s="22"/>
      <c r="H44" s="22"/>
      <c r="I44" s="218"/>
      <c r="J44" s="22"/>
    </row>
    <row r="45" spans="2:10" ht="15" customHeight="1">
      <c r="B45" s="22"/>
      <c r="C45" s="22"/>
      <c r="D45" s="22"/>
      <c r="E45" s="22"/>
      <c r="F45" s="22"/>
      <c r="G45" s="22"/>
      <c r="H45" s="22"/>
      <c r="I45" s="218"/>
      <c r="J45" s="22"/>
    </row>
    <row r="46" spans="2:10" ht="15" customHeight="1">
      <c r="B46" s="22"/>
      <c r="C46" s="22"/>
      <c r="D46" s="22"/>
      <c r="E46" s="22"/>
      <c r="F46" s="22"/>
      <c r="G46" s="22"/>
      <c r="H46" s="22"/>
      <c r="I46" s="218"/>
      <c r="J46" s="22"/>
    </row>
    <row r="47" spans="2:10" ht="15" customHeight="1">
      <c r="B47" s="22"/>
      <c r="C47" s="22"/>
      <c r="D47" s="22"/>
      <c r="E47" s="22"/>
      <c r="F47" s="22"/>
      <c r="G47" s="22"/>
      <c r="H47" s="22"/>
      <c r="I47" s="70"/>
      <c r="J47" s="22"/>
    </row>
    <row r="48" spans="2:10" ht="15" customHeight="1">
      <c r="B48" s="22"/>
      <c r="C48" s="22"/>
      <c r="D48" s="22"/>
      <c r="E48" s="22"/>
      <c r="F48" s="22"/>
      <c r="G48" s="22"/>
      <c r="H48" s="22"/>
      <c r="J48" s="22"/>
    </row>
    <row r="49" spans="2:10" ht="15" customHeight="1">
      <c r="B49" s="22"/>
      <c r="C49" s="22"/>
      <c r="D49" s="22"/>
      <c r="E49" s="22"/>
      <c r="F49" s="22"/>
      <c r="G49" s="22"/>
      <c r="H49" s="22"/>
      <c r="J49" s="22"/>
    </row>
    <row r="50" spans="2:10" ht="15" customHeight="1">
      <c r="B50" s="22"/>
      <c r="C50" s="22"/>
      <c r="D50" s="22"/>
      <c r="E50" s="22"/>
      <c r="F50" s="22"/>
      <c r="G50" s="22"/>
      <c r="H50" s="22"/>
      <c r="J50" s="22"/>
    </row>
    <row r="51" spans="2:10" ht="15" customHeight="1">
      <c r="B51" s="22"/>
      <c r="C51" s="22"/>
      <c r="D51" s="22"/>
      <c r="E51" s="22"/>
      <c r="F51" s="22"/>
      <c r="G51" s="22"/>
      <c r="H51" s="22"/>
      <c r="J51" s="22"/>
    </row>
    <row r="52" spans="2:10" ht="15" customHeight="1">
      <c r="B52" s="22"/>
      <c r="C52" s="22"/>
      <c r="D52" s="22"/>
      <c r="E52" s="22"/>
      <c r="F52" s="22"/>
      <c r="G52" s="22"/>
      <c r="H52" s="22"/>
      <c r="J52" s="22"/>
    </row>
    <row r="53" spans="2:10" ht="15" customHeight="1">
      <c r="B53" s="22"/>
      <c r="C53" s="22"/>
      <c r="D53" s="22"/>
      <c r="E53" s="22"/>
      <c r="F53" s="22"/>
      <c r="G53" s="22"/>
      <c r="H53" s="22"/>
      <c r="J53" s="22"/>
    </row>
    <row r="54" spans="2:10" ht="15" customHeight="1">
      <c r="B54" s="22"/>
      <c r="C54" s="22"/>
      <c r="D54" s="22"/>
      <c r="E54" s="22"/>
      <c r="F54" s="22"/>
      <c r="G54" s="22"/>
      <c r="H54" s="22"/>
      <c r="J54" s="22"/>
    </row>
    <row r="55" spans="2:10" ht="15" customHeight="1">
      <c r="B55" s="22"/>
      <c r="C55" s="22"/>
      <c r="D55" s="22"/>
      <c r="E55" s="22"/>
      <c r="F55" s="22"/>
      <c r="G55" s="22"/>
      <c r="H55" s="22"/>
      <c r="J55" s="22"/>
    </row>
    <row r="56" spans="2:10" ht="15" customHeight="1">
      <c r="B56" s="22"/>
      <c r="C56" s="22"/>
      <c r="D56" s="22"/>
      <c r="E56" s="22"/>
      <c r="F56" s="22"/>
      <c r="G56" s="22"/>
      <c r="H56" s="22"/>
      <c r="J56" s="22"/>
    </row>
  </sheetData>
  <mergeCells count="3">
    <mergeCell ref="B1:C1"/>
    <mergeCell ref="J4:J5"/>
    <mergeCell ref="B41:H42"/>
  </mergeCells>
  <hyperlinks>
    <hyperlink ref="J2" location="Índice!A1" display="Voltar ao Índice" xr:uid="{7C4523CC-528A-4D93-89AC-6A7AAFE8B6FF}"/>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3C7AE-FA26-4C6B-9C9A-8DFE21636800}">
  <sheetPr>
    <pageSetUpPr fitToPage="1"/>
  </sheetPr>
  <dimension ref="A1:E33"/>
  <sheetViews>
    <sheetView showGridLines="0" showZeros="0" zoomScaleNormal="100" workbookViewId="0">
      <selection activeCell="E1" sqref="E1"/>
    </sheetView>
  </sheetViews>
  <sheetFormatPr defaultColWidth="9.140625" defaultRowHeight="15" customHeight="1"/>
  <cols>
    <col min="1" max="1" width="4.7109375" style="10" customWidth="1"/>
    <col min="2" max="2" width="60.85546875" style="221" customWidth="1"/>
    <col min="3" max="3" width="15.7109375" style="221" customWidth="1"/>
    <col min="4" max="4" width="9.140625" style="221"/>
    <col min="5" max="5" width="15.140625" style="221" customWidth="1"/>
    <col min="6" max="16384" width="9.140625" style="221"/>
  </cols>
  <sheetData>
    <row r="1" spans="1:5" ht="15" customHeight="1">
      <c r="B1" s="360" t="s">
        <v>290</v>
      </c>
      <c r="C1" s="360"/>
      <c r="E1" s="34" t="s">
        <v>174</v>
      </c>
    </row>
    <row r="2" spans="1:5" ht="15" customHeight="1">
      <c r="B2" s="239" t="s">
        <v>284</v>
      </c>
      <c r="C2" s="240"/>
    </row>
    <row r="3" spans="1:5" ht="15" customHeight="1">
      <c r="A3" s="187"/>
      <c r="B3" s="241"/>
      <c r="C3" s="242" t="s">
        <v>339</v>
      </c>
    </row>
    <row r="4" spans="1:5" ht="20.100000000000001" customHeight="1">
      <c r="A4" s="184"/>
      <c r="B4" s="222" t="s">
        <v>285</v>
      </c>
      <c r="C4" s="277">
        <v>6251914.3186222296</v>
      </c>
      <c r="E4" s="361"/>
    </row>
    <row r="5" spans="1:5" ht="20.100000000000001" customHeight="1">
      <c r="A5" s="187"/>
      <c r="B5" s="281" t="s">
        <v>286</v>
      </c>
      <c r="C5" s="278">
        <v>99419423.281673402</v>
      </c>
      <c r="E5" s="361"/>
    </row>
    <row r="6" spans="1:5" ht="20.100000000000001" customHeight="1" thickBot="1">
      <c r="A6" s="187"/>
      <c r="B6" s="280" t="s">
        <v>250</v>
      </c>
      <c r="C6" s="279">
        <v>6.2884234410708797E-2</v>
      </c>
    </row>
    <row r="7" spans="1:5" ht="15" customHeight="1" thickTop="1">
      <c r="A7" s="187"/>
    </row>
    <row r="8" spans="1:5" ht="15" customHeight="1">
      <c r="A8" s="187"/>
      <c r="B8" s="223"/>
      <c r="C8" s="224"/>
    </row>
    <row r="9" spans="1:5" ht="15" customHeight="1">
      <c r="A9" s="187"/>
      <c r="B9" s="224"/>
      <c r="C9" s="224"/>
    </row>
    <row r="10" spans="1:5" ht="15" customHeight="1">
      <c r="A10" s="187"/>
      <c r="B10" s="224"/>
      <c r="C10" s="224"/>
    </row>
    <row r="11" spans="1:5" ht="15" customHeight="1">
      <c r="A11" s="187"/>
      <c r="B11" s="224"/>
      <c r="C11" s="224"/>
    </row>
    <row r="12" spans="1:5" ht="15" customHeight="1">
      <c r="A12" s="187"/>
      <c r="B12" s="224"/>
      <c r="C12" s="224"/>
    </row>
    <row r="13" spans="1:5" ht="15" customHeight="1">
      <c r="A13" s="187"/>
      <c r="B13" s="224"/>
      <c r="C13" s="224"/>
    </row>
    <row r="14" spans="1:5" ht="15" customHeight="1">
      <c r="A14" s="187"/>
      <c r="B14" s="224"/>
      <c r="C14" s="224"/>
    </row>
    <row r="15" spans="1:5" ht="15" customHeight="1">
      <c r="A15" s="187"/>
    </row>
    <row r="16" spans="1:5" ht="15" customHeight="1">
      <c r="A16" s="187"/>
    </row>
    <row r="17" spans="1:1" ht="15" customHeight="1">
      <c r="A17" s="187"/>
    </row>
    <row r="18" spans="1:1" ht="15" customHeight="1">
      <c r="A18" s="187"/>
    </row>
    <row r="19" spans="1:1" ht="15" customHeight="1">
      <c r="A19" s="187"/>
    </row>
    <row r="20" spans="1:1" ht="15" customHeight="1">
      <c r="A20" s="187"/>
    </row>
    <row r="21" spans="1:1" ht="15" customHeight="1">
      <c r="A21" s="187"/>
    </row>
    <row r="22" spans="1:1" ht="15" customHeight="1">
      <c r="A22" s="187"/>
    </row>
    <row r="23" spans="1:1" ht="15" customHeight="1">
      <c r="A23" s="187"/>
    </row>
    <row r="24" spans="1:1" ht="15" customHeight="1">
      <c r="A24" s="187"/>
    </row>
    <row r="25" spans="1:1" ht="15" customHeight="1">
      <c r="A25" s="187"/>
    </row>
    <row r="26" spans="1:1" ht="15" customHeight="1">
      <c r="A26" s="187"/>
    </row>
    <row r="27" spans="1:1" ht="15" customHeight="1">
      <c r="A27" s="187"/>
    </row>
    <row r="28" spans="1:1" ht="15" customHeight="1">
      <c r="A28" s="187"/>
    </row>
    <row r="29" spans="1:1" ht="15" customHeight="1">
      <c r="A29" s="187"/>
    </row>
    <row r="30" spans="1:1" ht="15" customHeight="1">
      <c r="A30" s="187"/>
    </row>
    <row r="31" spans="1:1" ht="15" customHeight="1">
      <c r="A31" s="187"/>
    </row>
    <row r="32" spans="1:1" ht="15" customHeight="1">
      <c r="A32" s="23"/>
    </row>
    <row r="33" spans="1:1" ht="15" customHeight="1">
      <c r="A33" s="23"/>
    </row>
  </sheetData>
  <mergeCells count="2">
    <mergeCell ref="B1:C1"/>
    <mergeCell ref="E4:E5"/>
  </mergeCells>
  <hyperlinks>
    <hyperlink ref="E1" location="Índice!A1" display="Voltar ao Índice" xr:uid="{39478A41-BB85-485F-B138-FD8FD899B787}"/>
  </hyperlinks>
  <pageMargins left="0.70866141732283472" right="0.70866141732283472" top="0.74803149606299213" bottom="0.74803149606299213" header="0.31496062992125984" footer="0.31496062992125984"/>
  <pageSetup paperSize="9" orientation="portrait" r:id="rId1"/>
  <ignoredErrors>
    <ignoredError sqref="C3"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44"/>
  <sheetViews>
    <sheetView showGridLines="0" zoomScale="90" zoomScaleNormal="90" zoomScalePageLayoutView="80" workbookViewId="0">
      <selection activeCell="D6" sqref="D6:E6"/>
    </sheetView>
  </sheetViews>
  <sheetFormatPr defaultColWidth="9.28515625" defaultRowHeight="12.75"/>
  <cols>
    <col min="1" max="1" width="4.7109375" style="1" customWidth="1"/>
    <col min="2" max="2" width="7.7109375" style="1" customWidth="1"/>
    <col min="3" max="3" width="68.42578125" style="1" customWidth="1"/>
    <col min="4" max="6" width="20.140625" style="1" customWidth="1"/>
    <col min="7" max="7" width="9.28515625" style="1" customWidth="1"/>
    <col min="8" max="8" width="16" style="1" customWidth="1"/>
    <col min="9" max="16384" width="9.28515625" style="1"/>
  </cols>
  <sheetData>
    <row r="1" spans="2:8" ht="23.45" customHeight="1">
      <c r="B1" s="2" t="s">
        <v>0</v>
      </c>
      <c r="H1" s="34" t="s">
        <v>174</v>
      </c>
    </row>
    <row r="2" spans="2:8" ht="14.25">
      <c r="B2" s="44" t="s">
        <v>263</v>
      </c>
      <c r="C2" s="51"/>
      <c r="D2" s="51"/>
      <c r="E2" s="51"/>
      <c r="F2" s="51"/>
    </row>
    <row r="3" spans="2:8" ht="25.5">
      <c r="B3" s="317"/>
      <c r="C3" s="317"/>
      <c r="D3" s="316" t="s">
        <v>2</v>
      </c>
      <c r="E3" s="316"/>
      <c r="F3" s="58" t="s">
        <v>3</v>
      </c>
    </row>
    <row r="4" spans="2:8">
      <c r="B4" s="317"/>
      <c r="C4" s="317"/>
      <c r="D4" s="56" t="s">
        <v>4</v>
      </c>
      <c r="E4" s="56" t="s">
        <v>5</v>
      </c>
      <c r="F4" s="56" t="s">
        <v>6</v>
      </c>
    </row>
    <row r="5" spans="2:8" ht="24.95" customHeight="1" thickBot="1">
      <c r="B5" s="318"/>
      <c r="C5" s="318"/>
      <c r="D5" s="227" t="s">
        <v>336</v>
      </c>
      <c r="E5" s="253" t="s">
        <v>335</v>
      </c>
      <c r="F5" s="227" t="s">
        <v>336</v>
      </c>
    </row>
    <row r="6" spans="2:8" ht="20.100000000000001" customHeight="1">
      <c r="B6" s="59">
        <v>1</v>
      </c>
      <c r="C6" s="60" t="s">
        <v>7</v>
      </c>
      <c r="D6" s="256">
        <v>34284019.921130009</v>
      </c>
      <c r="E6" s="256">
        <v>36264696.349809989</v>
      </c>
      <c r="F6" s="256">
        <f>D6*8%</f>
        <v>2742721.5936904009</v>
      </c>
    </row>
    <row r="7" spans="2:8" ht="20.100000000000001" customHeight="1">
      <c r="B7" s="61">
        <v>2</v>
      </c>
      <c r="C7" s="62" t="s">
        <v>8</v>
      </c>
      <c r="D7" s="257">
        <v>11714284.8093</v>
      </c>
      <c r="E7" s="257">
        <v>12396466.33626</v>
      </c>
      <c r="F7" s="257">
        <f t="shared" ref="F7:F17" si="0">D7*8%</f>
        <v>937142.78474400006</v>
      </c>
    </row>
    <row r="8" spans="2:8" ht="20.100000000000001" customHeight="1">
      <c r="B8" s="61">
        <v>3</v>
      </c>
      <c r="C8" s="63" t="s">
        <v>9</v>
      </c>
      <c r="D8" s="257">
        <v>752855.22270000004</v>
      </c>
      <c r="E8" s="257">
        <v>743009.23814000003</v>
      </c>
      <c r="F8" s="257">
        <f t="shared" si="0"/>
        <v>60228.417816000001</v>
      </c>
    </row>
    <row r="9" spans="2:8" ht="20.100000000000001" customHeight="1">
      <c r="B9" s="61">
        <v>4</v>
      </c>
      <c r="C9" s="62" t="s">
        <v>10</v>
      </c>
      <c r="D9" s="257">
        <f>+D8</f>
        <v>752855.22270000004</v>
      </c>
      <c r="E9" s="257">
        <v>743009.23814000003</v>
      </c>
      <c r="F9" s="257">
        <f t="shared" si="0"/>
        <v>60228.417816000001</v>
      </c>
    </row>
    <row r="10" spans="2:8" ht="20.100000000000001" customHeight="1">
      <c r="B10" s="61" t="s">
        <v>11</v>
      </c>
      <c r="C10" s="62" t="s">
        <v>12</v>
      </c>
      <c r="D10" s="257">
        <v>1055505.22175</v>
      </c>
      <c r="E10" s="257">
        <v>1067936.7241</v>
      </c>
      <c r="F10" s="257">
        <f t="shared" si="0"/>
        <v>84440.417740000004</v>
      </c>
    </row>
    <row r="11" spans="2:8" ht="20.100000000000001" customHeight="1">
      <c r="B11" s="61">
        <v>5</v>
      </c>
      <c r="C11" s="63" t="s">
        <v>13</v>
      </c>
      <c r="D11" s="257">
        <v>14461149.65772</v>
      </c>
      <c r="E11" s="257">
        <v>15459380.7345</v>
      </c>
      <c r="F11" s="257">
        <f t="shared" si="0"/>
        <v>1156891.9726175999</v>
      </c>
    </row>
    <row r="12" spans="2:8" ht="20.100000000000001" customHeight="1">
      <c r="B12" s="61">
        <v>6</v>
      </c>
      <c r="C12" s="64" t="s">
        <v>14</v>
      </c>
      <c r="D12" s="258">
        <v>204036.31383999999</v>
      </c>
      <c r="E12" s="258">
        <v>214350.90731000001</v>
      </c>
      <c r="F12" s="258">
        <f t="shared" si="0"/>
        <v>16322.9051072</v>
      </c>
    </row>
    <row r="13" spans="2:8" ht="20.100000000000001" customHeight="1">
      <c r="B13" s="61">
        <v>7</v>
      </c>
      <c r="C13" s="62" t="s">
        <v>8</v>
      </c>
      <c r="D13" s="257">
        <v>90882.560700000002</v>
      </c>
      <c r="E13" s="257">
        <v>90798.715599999996</v>
      </c>
      <c r="F13" s="257">
        <f t="shared" si="0"/>
        <v>7270.6048559999999</v>
      </c>
    </row>
    <row r="14" spans="2:8" ht="20.100000000000001" customHeight="1">
      <c r="B14" s="61">
        <v>8</v>
      </c>
      <c r="C14" s="62" t="s">
        <v>15</v>
      </c>
      <c r="D14" s="257"/>
      <c r="E14" s="259"/>
      <c r="F14" s="257"/>
    </row>
    <row r="15" spans="2:8" ht="20.100000000000001" customHeight="1">
      <c r="B15" s="61" t="s">
        <v>16</v>
      </c>
      <c r="C15" s="62" t="s">
        <v>17</v>
      </c>
      <c r="D15" s="257">
        <v>14265.7637</v>
      </c>
      <c r="E15" s="257">
        <v>16620.8174</v>
      </c>
      <c r="F15" s="257">
        <f t="shared" si="0"/>
        <v>1141.261096</v>
      </c>
    </row>
    <row r="16" spans="2:8" ht="20.100000000000001" customHeight="1">
      <c r="B16" s="61" t="s">
        <v>18</v>
      </c>
      <c r="C16" s="62" t="s">
        <v>19</v>
      </c>
      <c r="D16" s="257">
        <v>49147.576639999999</v>
      </c>
      <c r="E16" s="257">
        <v>67692.774510000003</v>
      </c>
      <c r="F16" s="257">
        <f t="shared" si="0"/>
        <v>3931.8061312</v>
      </c>
    </row>
    <row r="17" spans="2:6" ht="20.100000000000001" customHeight="1">
      <c r="B17" s="61">
        <v>9</v>
      </c>
      <c r="C17" s="62" t="s">
        <v>20</v>
      </c>
      <c r="D17" s="257">
        <f>D12-D13-D14-D15-D16</f>
        <v>49740.412799999991</v>
      </c>
      <c r="E17" s="257">
        <v>39238.599800000011</v>
      </c>
      <c r="F17" s="257">
        <f t="shared" si="0"/>
        <v>3979.2330239999992</v>
      </c>
    </row>
    <row r="18" spans="2:6" ht="20.100000000000001" customHeight="1">
      <c r="B18" s="61">
        <v>10</v>
      </c>
      <c r="C18" s="65" t="s">
        <v>21</v>
      </c>
      <c r="D18" s="260"/>
      <c r="E18" s="260"/>
      <c r="F18" s="260"/>
    </row>
    <row r="19" spans="2:6" ht="20.100000000000001" customHeight="1">
      <c r="B19" s="61">
        <v>11</v>
      </c>
      <c r="C19" s="65" t="s">
        <v>21</v>
      </c>
      <c r="D19" s="260"/>
      <c r="E19" s="260"/>
      <c r="F19" s="260"/>
    </row>
    <row r="20" spans="2:6" ht="20.100000000000001" customHeight="1">
      <c r="B20" s="61">
        <v>12</v>
      </c>
      <c r="C20" s="65" t="s">
        <v>21</v>
      </c>
      <c r="D20" s="260"/>
      <c r="E20" s="260"/>
      <c r="F20" s="260"/>
    </row>
    <row r="21" spans="2:6" ht="20.100000000000001" customHeight="1">
      <c r="B21" s="61">
        <v>13</v>
      </c>
      <c r="C21" s="65" t="s">
        <v>21</v>
      </c>
      <c r="D21" s="260"/>
      <c r="E21" s="260"/>
      <c r="F21" s="260"/>
    </row>
    <row r="22" spans="2:6" ht="20.100000000000001" customHeight="1">
      <c r="B22" s="61">
        <v>14</v>
      </c>
      <c r="C22" s="65" t="s">
        <v>21</v>
      </c>
      <c r="D22" s="260"/>
      <c r="E22" s="260"/>
      <c r="F22" s="260"/>
    </row>
    <row r="23" spans="2:6" ht="20.100000000000001" customHeight="1">
      <c r="B23" s="61">
        <v>15</v>
      </c>
      <c r="C23" s="64" t="s">
        <v>22</v>
      </c>
      <c r="D23" s="257">
        <v>0</v>
      </c>
      <c r="E23" s="261">
        <v>0</v>
      </c>
      <c r="F23" s="257">
        <f t="shared" ref="F23:F42" si="1">D23*8%</f>
        <v>0</v>
      </c>
    </row>
    <row r="24" spans="2:6" ht="30" customHeight="1">
      <c r="B24" s="61">
        <v>16</v>
      </c>
      <c r="C24" s="64" t="s">
        <v>23</v>
      </c>
      <c r="D24" s="257">
        <v>490184.64120000001</v>
      </c>
      <c r="E24" s="257">
        <v>359588.30200000003</v>
      </c>
      <c r="F24" s="257">
        <f t="shared" si="1"/>
        <v>39214.771295999999</v>
      </c>
    </row>
    <row r="25" spans="2:6" ht="20.100000000000001" customHeight="1">
      <c r="B25" s="61">
        <v>17</v>
      </c>
      <c r="C25" s="62" t="s">
        <v>24</v>
      </c>
      <c r="D25" s="257">
        <v>305767.51754000003</v>
      </c>
      <c r="E25" s="257">
        <v>318668.19543999998</v>
      </c>
      <c r="F25" s="257">
        <f t="shared" si="1"/>
        <v>24461.401403200001</v>
      </c>
    </row>
    <row r="26" spans="2:6" ht="20.100000000000001" customHeight="1">
      <c r="B26" s="61">
        <v>18</v>
      </c>
      <c r="C26" s="62" t="s">
        <v>25</v>
      </c>
      <c r="D26" s="257">
        <v>1256.25</v>
      </c>
      <c r="E26" s="257">
        <v>1256.25</v>
      </c>
      <c r="F26" s="257">
        <f t="shared" si="1"/>
        <v>100.5</v>
      </c>
    </row>
    <row r="27" spans="2:6" ht="20.100000000000001" customHeight="1">
      <c r="B27" s="61">
        <v>19</v>
      </c>
      <c r="C27" s="62" t="s">
        <v>26</v>
      </c>
      <c r="D27" s="257">
        <v>183160.87367</v>
      </c>
      <c r="E27" s="257">
        <v>39663.856549999997</v>
      </c>
      <c r="F27" s="257">
        <f t="shared" si="1"/>
        <v>14652.8698936</v>
      </c>
    </row>
    <row r="28" spans="2:6" ht="20.100000000000001" customHeight="1">
      <c r="B28" s="61" t="s">
        <v>27</v>
      </c>
      <c r="C28" s="62" t="s">
        <v>28</v>
      </c>
      <c r="D28" s="259"/>
      <c r="E28" s="259"/>
      <c r="F28" s="257"/>
    </row>
    <row r="29" spans="2:6" ht="20.100000000000001" customHeight="1">
      <c r="B29" s="61">
        <v>20</v>
      </c>
      <c r="C29" s="64" t="s">
        <v>29</v>
      </c>
      <c r="D29" s="258">
        <v>532058.26783999999</v>
      </c>
      <c r="E29" s="258">
        <v>832686.78107999999</v>
      </c>
      <c r="F29" s="257">
        <f t="shared" si="1"/>
        <v>42564.661427200001</v>
      </c>
    </row>
    <row r="30" spans="2:6" ht="20.100000000000001" customHeight="1">
      <c r="B30" s="61">
        <v>21</v>
      </c>
      <c r="C30" s="62" t="s">
        <v>8</v>
      </c>
      <c r="D30" s="257">
        <v>198821.34121000001</v>
      </c>
      <c r="E30" s="257">
        <v>221505.0417</v>
      </c>
      <c r="F30" s="257">
        <f t="shared" si="1"/>
        <v>15905.707296800001</v>
      </c>
    </row>
    <row r="31" spans="2:6" ht="20.100000000000001" customHeight="1">
      <c r="B31" s="61">
        <v>22</v>
      </c>
      <c r="C31" s="62" t="s">
        <v>30</v>
      </c>
      <c r="D31" s="257">
        <v>333236.92663</v>
      </c>
      <c r="E31" s="257">
        <v>611181.73938000004</v>
      </c>
      <c r="F31" s="257">
        <f t="shared" si="1"/>
        <v>26658.954130400001</v>
      </c>
    </row>
    <row r="32" spans="2:6" ht="20.100000000000001" customHeight="1">
      <c r="B32" s="61" t="s">
        <v>31</v>
      </c>
      <c r="C32" s="64" t="s">
        <v>32</v>
      </c>
      <c r="D32" s="257"/>
      <c r="E32" s="259"/>
      <c r="F32" s="257"/>
    </row>
    <row r="33" spans="2:6" ht="20.100000000000001" customHeight="1">
      <c r="B33" s="61">
        <v>23</v>
      </c>
      <c r="C33" s="64" t="s">
        <v>33</v>
      </c>
      <c r="D33" s="258">
        <v>4178550.8125500004</v>
      </c>
      <c r="E33" s="258">
        <v>4178550.8125500004</v>
      </c>
      <c r="F33" s="257">
        <f t="shared" si="1"/>
        <v>334284.06500400003</v>
      </c>
    </row>
    <row r="34" spans="2:6" ht="20.100000000000001" customHeight="1">
      <c r="B34" s="61" t="s">
        <v>34</v>
      </c>
      <c r="C34" s="62" t="s">
        <v>35</v>
      </c>
      <c r="D34" s="257"/>
      <c r="E34" s="262"/>
      <c r="F34" s="257"/>
    </row>
    <row r="35" spans="2:6" ht="20.100000000000001" customHeight="1">
      <c r="B35" s="61" t="s">
        <v>36</v>
      </c>
      <c r="C35" s="62" t="s">
        <v>8</v>
      </c>
      <c r="D35" s="257">
        <v>4178550.8125500004</v>
      </c>
      <c r="E35" s="257">
        <v>4178550.8125500004</v>
      </c>
      <c r="F35" s="257">
        <f t="shared" si="1"/>
        <v>334284.06500400003</v>
      </c>
    </row>
    <row r="36" spans="2:6" ht="20.100000000000001" customHeight="1">
      <c r="B36" s="61" t="s">
        <v>37</v>
      </c>
      <c r="C36" s="62" t="s">
        <v>38</v>
      </c>
      <c r="D36" s="257"/>
      <c r="E36" s="259"/>
      <c r="F36" s="257"/>
    </row>
    <row r="37" spans="2:6" ht="20.100000000000001" customHeight="1">
      <c r="B37" s="61">
        <v>24</v>
      </c>
      <c r="C37" s="62" t="s">
        <v>39</v>
      </c>
      <c r="D37" s="257">
        <v>2244586.5788000003</v>
      </c>
      <c r="E37" s="263">
        <v>2247365.6206750004</v>
      </c>
      <c r="F37" s="257">
        <f t="shared" si="1"/>
        <v>179566.92630400002</v>
      </c>
    </row>
    <row r="38" spans="2:6" ht="20.100000000000001" customHeight="1">
      <c r="B38" s="61">
        <v>25</v>
      </c>
      <c r="C38" s="65" t="s">
        <v>21</v>
      </c>
      <c r="D38" s="260"/>
      <c r="E38" s="260"/>
      <c r="F38" s="260"/>
    </row>
    <row r="39" spans="2:6" ht="20.100000000000001" customHeight="1">
      <c r="B39" s="61">
        <v>26</v>
      </c>
      <c r="C39" s="65" t="s">
        <v>21</v>
      </c>
      <c r="D39" s="260"/>
      <c r="E39" s="260"/>
      <c r="F39" s="260"/>
    </row>
    <row r="40" spans="2:6" ht="20.100000000000001" customHeight="1">
      <c r="B40" s="61">
        <v>27</v>
      </c>
      <c r="C40" s="65" t="s">
        <v>21</v>
      </c>
      <c r="D40" s="260"/>
      <c r="E40" s="260"/>
      <c r="F40" s="260"/>
    </row>
    <row r="41" spans="2:6" ht="20.100000000000001" customHeight="1">
      <c r="B41" s="61">
        <v>28</v>
      </c>
      <c r="C41" s="65" t="s">
        <v>21</v>
      </c>
      <c r="D41" s="260"/>
      <c r="E41" s="260"/>
      <c r="F41" s="260"/>
    </row>
    <row r="42" spans="2:6" ht="20.100000000000001" customHeight="1" thickBot="1">
      <c r="B42" s="96">
        <v>29</v>
      </c>
      <c r="C42" s="67" t="s">
        <v>40</v>
      </c>
      <c r="D42" s="264">
        <f>D6+D12+D23+D24+D29+D32+D33</f>
        <v>39688849.956560008</v>
      </c>
      <c r="E42" s="264">
        <v>41849873.152749993</v>
      </c>
      <c r="F42" s="264">
        <f t="shared" si="1"/>
        <v>3175107.9965248005</v>
      </c>
    </row>
    <row r="44" spans="2:6">
      <c r="D44" s="57"/>
      <c r="E44" s="57"/>
      <c r="F44" s="57"/>
    </row>
  </sheetData>
  <mergeCells count="2">
    <mergeCell ref="D3:E3"/>
    <mergeCell ref="B3:C5"/>
  </mergeCells>
  <hyperlinks>
    <hyperlink ref="H1" location="Índice!A1" display="Voltar ao Índice" xr:uid="{D87D5A02-387E-4575-931A-7F92F1819651}"/>
  </hyperlinks>
  <pageMargins left="0.7" right="0.7" top="0.75" bottom="0.75" header="0.3" footer="0.3"/>
  <pageSetup paperSize="9" orientation="landscape" r:id="rId1"/>
  <headerFooter>
    <oddHeader>&amp;CPT
Anexo I</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3"/>
  <sheetViews>
    <sheetView showGridLines="0" topLeftCell="A25" zoomScale="90" zoomScaleNormal="90" zoomScalePageLayoutView="70" workbookViewId="0">
      <selection activeCell="C6" sqref="C6:H6"/>
    </sheetView>
  </sheetViews>
  <sheetFormatPr defaultColWidth="8.7109375" defaultRowHeight="14.25"/>
  <cols>
    <col min="1" max="1" width="4.7109375" style="3" customWidth="1"/>
    <col min="2" max="2" width="8.42578125" style="3" customWidth="1"/>
    <col min="3" max="3" width="85.28515625" style="3" customWidth="1"/>
    <col min="4" max="8" width="18.85546875" style="72" customWidth="1"/>
    <col min="9" max="9" width="4.5703125" style="3" customWidth="1"/>
    <col min="10" max="10" width="14.5703125" style="3" customWidth="1"/>
    <col min="11" max="16384" width="8.7109375" style="3"/>
  </cols>
  <sheetData>
    <row r="1" spans="2:10" ht="24.6" customHeight="1">
      <c r="B1" s="2" t="s">
        <v>1</v>
      </c>
      <c r="J1" s="34" t="s">
        <v>174</v>
      </c>
    </row>
    <row r="2" spans="2:10">
      <c r="B2" s="44" t="s">
        <v>263</v>
      </c>
    </row>
    <row r="4" spans="2:10" ht="15">
      <c r="B4" s="68"/>
      <c r="C4" s="69"/>
      <c r="D4" s="73" t="s">
        <v>4</v>
      </c>
      <c r="E4" s="73" t="s">
        <v>5</v>
      </c>
      <c r="F4" s="73" t="s">
        <v>6</v>
      </c>
      <c r="G4" s="73" t="s">
        <v>41</v>
      </c>
      <c r="H4" s="73" t="s">
        <v>42</v>
      </c>
    </row>
    <row r="5" spans="2:10" s="38" customFormat="1" ht="20.100000000000001" customHeight="1" thickBot="1">
      <c r="B5" s="71"/>
      <c r="C5" s="71"/>
      <c r="D5" s="227" t="s">
        <v>336</v>
      </c>
      <c r="E5" s="227" t="s">
        <v>335</v>
      </c>
      <c r="F5" s="227" t="s">
        <v>322</v>
      </c>
      <c r="G5" s="227" t="s">
        <v>323</v>
      </c>
      <c r="H5" s="227" t="s">
        <v>324</v>
      </c>
    </row>
    <row r="6" spans="2:10" s="45" customFormat="1" ht="20.100000000000001" customHeight="1">
      <c r="B6" s="75"/>
      <c r="C6" s="319" t="s">
        <v>43</v>
      </c>
      <c r="D6" s="319"/>
      <c r="E6" s="319"/>
      <c r="F6" s="319"/>
      <c r="G6" s="319"/>
      <c r="H6" s="319"/>
    </row>
    <row r="7" spans="2:10" s="46" customFormat="1" ht="20.100000000000001" customHeight="1">
      <c r="B7" s="52">
        <v>1</v>
      </c>
      <c r="C7" s="53" t="s">
        <v>44</v>
      </c>
      <c r="D7" s="265">
        <v>5761529.6100000003</v>
      </c>
      <c r="E7" s="265">
        <v>5861884.4100000001</v>
      </c>
      <c r="F7" s="265">
        <v>5428996.2800000003</v>
      </c>
      <c r="G7" s="265">
        <v>5442455.6900000004</v>
      </c>
      <c r="H7" s="265">
        <v>5360923.58</v>
      </c>
    </row>
    <row r="8" spans="2:10" s="46" customFormat="1" ht="20.100000000000001" customHeight="1">
      <c r="B8" s="52">
        <v>2</v>
      </c>
      <c r="C8" s="53" t="s">
        <v>45</v>
      </c>
      <c r="D8" s="265">
        <v>6251914.3200000003</v>
      </c>
      <c r="E8" s="265">
        <v>6360792.7400000002</v>
      </c>
      <c r="F8" s="265">
        <v>5924283.25</v>
      </c>
      <c r="G8" s="265">
        <v>5938796.71</v>
      </c>
      <c r="H8" s="265">
        <v>5795258.5800000001</v>
      </c>
    </row>
    <row r="9" spans="2:10" s="46" customFormat="1" ht="20.100000000000001" customHeight="1" thickBot="1">
      <c r="B9" s="52">
        <v>3</v>
      </c>
      <c r="C9" s="53" t="s">
        <v>46</v>
      </c>
      <c r="D9" s="265">
        <v>7529455.6699999999</v>
      </c>
      <c r="E9" s="265">
        <v>7675084.4500000002</v>
      </c>
      <c r="F9" s="265">
        <v>7249295.4199999999</v>
      </c>
      <c r="G9" s="265">
        <v>7278711.8700000001</v>
      </c>
      <c r="H9" s="265">
        <v>7122796.0300000003</v>
      </c>
    </row>
    <row r="10" spans="2:10" s="45" customFormat="1" ht="20.100000000000001" customHeight="1">
      <c r="B10" s="75"/>
      <c r="C10" s="319" t="s">
        <v>47</v>
      </c>
      <c r="D10" s="319"/>
      <c r="E10" s="319"/>
      <c r="F10" s="319"/>
      <c r="G10" s="319"/>
      <c r="H10" s="319"/>
    </row>
    <row r="11" spans="2:10" s="46" customFormat="1" ht="20.100000000000001" customHeight="1" thickBot="1">
      <c r="B11" s="52">
        <v>4</v>
      </c>
      <c r="C11" s="53" t="s">
        <v>48</v>
      </c>
      <c r="D11" s="265">
        <v>39688849.960000001</v>
      </c>
      <c r="E11" s="265">
        <v>41849873.149999999</v>
      </c>
      <c r="F11" s="265">
        <v>41257824.450000003</v>
      </c>
      <c r="G11" s="265">
        <v>43102759.049999997</v>
      </c>
      <c r="H11" s="265">
        <v>46101219.469999999</v>
      </c>
    </row>
    <row r="12" spans="2:10" s="45" customFormat="1" ht="20.100000000000001" customHeight="1">
      <c r="B12" s="75"/>
      <c r="C12" s="319" t="s">
        <v>173</v>
      </c>
      <c r="D12" s="319"/>
      <c r="E12" s="319"/>
      <c r="F12" s="319"/>
      <c r="G12" s="319"/>
      <c r="H12" s="319"/>
    </row>
    <row r="13" spans="2:10" s="46" customFormat="1" ht="20.100000000000001" customHeight="1">
      <c r="B13" s="52">
        <v>5</v>
      </c>
      <c r="C13" s="53" t="s">
        <v>281</v>
      </c>
      <c r="D13" s="266">
        <v>0.14516746176098</v>
      </c>
      <c r="E13" s="266">
        <v>0.14006934717669001</v>
      </c>
      <c r="F13" s="266">
        <v>0.13159999999999999</v>
      </c>
      <c r="G13" s="266">
        <v>0.1263</v>
      </c>
      <c r="H13" s="266">
        <v>0.1163</v>
      </c>
    </row>
    <row r="14" spans="2:10" s="46" customFormat="1" ht="20.100000000000001" customHeight="1">
      <c r="B14" s="52">
        <v>6</v>
      </c>
      <c r="C14" s="53" t="s">
        <v>49</v>
      </c>
      <c r="D14" s="266">
        <v>0.15752319166362</v>
      </c>
      <c r="E14" s="266">
        <v>0.15199072935235999</v>
      </c>
      <c r="F14" s="266">
        <v>0.14360000000000001</v>
      </c>
      <c r="G14" s="266">
        <v>0.13780000000000001</v>
      </c>
      <c r="H14" s="266">
        <v>0.12570000000000001</v>
      </c>
    </row>
    <row r="15" spans="2:10" s="46" customFormat="1" ht="20.100000000000001" customHeight="1" thickBot="1">
      <c r="B15" s="52">
        <v>7</v>
      </c>
      <c r="C15" s="53" t="s">
        <v>50</v>
      </c>
      <c r="D15" s="266">
        <v>0.18971211501908999</v>
      </c>
      <c r="E15" s="266">
        <v>0.18339564429366001</v>
      </c>
      <c r="F15" s="266">
        <v>0.1757</v>
      </c>
      <c r="G15" s="266">
        <v>0.16889999999999999</v>
      </c>
      <c r="H15" s="266">
        <v>0.1545</v>
      </c>
    </row>
    <row r="16" spans="2:10" s="45" customFormat="1" ht="20.100000000000001" customHeight="1">
      <c r="B16" s="75"/>
      <c r="C16" s="319" t="s">
        <v>51</v>
      </c>
      <c r="D16" s="319"/>
      <c r="E16" s="319"/>
      <c r="F16" s="319"/>
      <c r="G16" s="319"/>
      <c r="H16" s="319"/>
    </row>
    <row r="17" spans="2:8" s="46" customFormat="1" ht="20.100000000000001" customHeight="1">
      <c r="B17" s="52" t="s">
        <v>52</v>
      </c>
      <c r="C17" s="54" t="s">
        <v>282</v>
      </c>
      <c r="D17" s="77">
        <v>2.4999999999999994E-2</v>
      </c>
      <c r="E17" s="77">
        <v>2.4999999999999994E-2</v>
      </c>
      <c r="F17" s="77">
        <v>2.4999999999999994E-2</v>
      </c>
      <c r="G17" s="77">
        <v>2.4999999999999994E-2</v>
      </c>
      <c r="H17" s="77">
        <v>2.4999999999999994E-2</v>
      </c>
    </row>
    <row r="18" spans="2:8" s="46" customFormat="1" ht="20.100000000000001" customHeight="1">
      <c r="B18" s="52" t="s">
        <v>53</v>
      </c>
      <c r="C18" s="54" t="s">
        <v>54</v>
      </c>
      <c r="D18" s="77">
        <v>1.4062499999999999E-2</v>
      </c>
      <c r="E18" s="77">
        <v>1.4062499999999999E-2</v>
      </c>
      <c r="F18" s="77">
        <v>1.4100000000000001E-2</v>
      </c>
      <c r="G18" s="77">
        <v>1.4100000000000001E-2</v>
      </c>
      <c r="H18" s="77">
        <v>1.4100000000000001E-2</v>
      </c>
    </row>
    <row r="19" spans="2:8" s="46" customFormat="1" ht="20.100000000000001" customHeight="1">
      <c r="B19" s="52" t="s">
        <v>55</v>
      </c>
      <c r="C19" s="54" t="s">
        <v>56</v>
      </c>
      <c r="D19" s="77">
        <v>1.8750000000000003E-2</v>
      </c>
      <c r="E19" s="77">
        <v>1.8750000000000003E-2</v>
      </c>
      <c r="F19" s="77">
        <v>1.8799999999999997E-2</v>
      </c>
      <c r="G19" s="77">
        <v>1.8799999999999997E-2</v>
      </c>
      <c r="H19" s="77">
        <v>1.8799999999999997E-2</v>
      </c>
    </row>
    <row r="20" spans="2:8" s="46" customFormat="1" ht="20.100000000000001" customHeight="1" thickBot="1">
      <c r="B20" s="52" t="s">
        <v>57</v>
      </c>
      <c r="C20" s="54" t="s">
        <v>58</v>
      </c>
      <c r="D20" s="77">
        <v>0.105</v>
      </c>
      <c r="E20" s="77">
        <v>0.105</v>
      </c>
      <c r="F20" s="77">
        <v>0.105</v>
      </c>
      <c r="G20" s="77">
        <v>0.105</v>
      </c>
      <c r="H20" s="77">
        <v>0.105</v>
      </c>
    </row>
    <row r="21" spans="2:8" s="45" customFormat="1" ht="20.100000000000001" customHeight="1">
      <c r="B21" s="75"/>
      <c r="C21" s="319" t="s">
        <v>59</v>
      </c>
      <c r="D21" s="319"/>
      <c r="E21" s="319"/>
      <c r="F21" s="319"/>
      <c r="G21" s="319"/>
      <c r="H21" s="319"/>
    </row>
    <row r="22" spans="2:8" s="46" customFormat="1" ht="20.100000000000001" customHeight="1">
      <c r="B22" s="52">
        <v>8</v>
      </c>
      <c r="C22" s="53" t="s">
        <v>60</v>
      </c>
      <c r="D22" s="266">
        <v>2.500000000012598E-2</v>
      </c>
      <c r="E22" s="266">
        <v>2.4999999998327353E-2</v>
      </c>
      <c r="F22" s="266">
        <v>2.5000000000096952E-2</v>
      </c>
      <c r="G22" s="266">
        <v>2.49999999999014E-2</v>
      </c>
      <c r="H22" s="266">
        <v>2.4999999999972888E-2</v>
      </c>
    </row>
    <row r="23" spans="2:8" s="46" customFormat="1" ht="20.100000000000001" customHeight="1">
      <c r="B23" s="52" t="s">
        <v>16</v>
      </c>
      <c r="C23" s="53" t="s">
        <v>61</v>
      </c>
      <c r="D23" s="266">
        <v>0</v>
      </c>
      <c r="E23" s="266">
        <v>0</v>
      </c>
      <c r="F23" s="266">
        <v>0</v>
      </c>
      <c r="G23" s="266">
        <v>0</v>
      </c>
      <c r="H23" s="266">
        <v>0</v>
      </c>
    </row>
    <row r="24" spans="2:8" s="46" customFormat="1" ht="20.100000000000001" customHeight="1">
      <c r="B24" s="52">
        <v>9</v>
      </c>
      <c r="C24" s="53" t="s">
        <v>62</v>
      </c>
      <c r="D24" s="266">
        <v>0</v>
      </c>
      <c r="E24" s="266">
        <v>0</v>
      </c>
      <c r="F24" s="266">
        <v>0</v>
      </c>
      <c r="G24" s="266">
        <v>0</v>
      </c>
      <c r="H24" s="266">
        <v>0</v>
      </c>
    </row>
    <row r="25" spans="2:8" s="46" customFormat="1" ht="20.100000000000001" customHeight="1">
      <c r="B25" s="52" t="s">
        <v>63</v>
      </c>
      <c r="C25" s="53" t="s">
        <v>64</v>
      </c>
      <c r="D25" s="266">
        <v>0</v>
      </c>
      <c r="E25" s="266">
        <v>0</v>
      </c>
      <c r="F25" s="266">
        <v>0</v>
      </c>
      <c r="G25" s="266">
        <v>0</v>
      </c>
      <c r="H25" s="266">
        <v>0</v>
      </c>
    </row>
    <row r="26" spans="2:8" s="46" customFormat="1" ht="20.100000000000001" customHeight="1">
      <c r="B26" s="52">
        <v>10</v>
      </c>
      <c r="C26" s="53" t="s">
        <v>65</v>
      </c>
      <c r="D26" s="266">
        <v>0</v>
      </c>
      <c r="E26" s="266">
        <v>0</v>
      </c>
      <c r="F26" s="266">
        <v>0</v>
      </c>
      <c r="G26" s="266">
        <v>0</v>
      </c>
      <c r="H26" s="266">
        <v>0</v>
      </c>
    </row>
    <row r="27" spans="2:8" s="46" customFormat="1" ht="20.100000000000001" customHeight="1">
      <c r="B27" s="52" t="s">
        <v>66</v>
      </c>
      <c r="C27" s="53" t="s">
        <v>67</v>
      </c>
      <c r="D27" s="266">
        <v>2.500000000012598E-2</v>
      </c>
      <c r="E27" s="266">
        <v>9.9999999993309416E-3</v>
      </c>
      <c r="F27" s="266">
        <v>9.9999999999418297E-3</v>
      </c>
      <c r="G27" s="266">
        <v>7.5000000000400207E-3</v>
      </c>
      <c r="H27" s="266">
        <v>7.4999999999701746E-3</v>
      </c>
    </row>
    <row r="28" spans="2:8" s="46" customFormat="1" ht="20.100000000000001" customHeight="1">
      <c r="B28" s="52">
        <v>11</v>
      </c>
      <c r="C28" s="53" t="s">
        <v>68</v>
      </c>
      <c r="D28" s="266">
        <v>3.4999999999974808E-2</v>
      </c>
      <c r="E28" s="266">
        <v>3.4999999997658293E-2</v>
      </c>
      <c r="F28" s="266">
        <v>3.5000000000038778E-2</v>
      </c>
      <c r="G28" s="266">
        <v>3.2499999999941423E-2</v>
      </c>
      <c r="H28" s="266">
        <v>3.2499999999943061E-2</v>
      </c>
    </row>
    <row r="29" spans="2:8" s="46" customFormat="1" ht="20.100000000000001" customHeight="1">
      <c r="B29" s="52" t="s">
        <v>69</v>
      </c>
      <c r="C29" s="53" t="s">
        <v>70</v>
      </c>
      <c r="D29" s="266">
        <v>0.14000000000000001</v>
      </c>
      <c r="E29" s="266">
        <v>0.14000000000000001</v>
      </c>
      <c r="F29" s="266">
        <v>0.14000000000000001</v>
      </c>
      <c r="G29" s="266">
        <v>0.13750000000000001</v>
      </c>
      <c r="H29" s="266">
        <v>0.13750000000000001</v>
      </c>
    </row>
    <row r="30" spans="2:8" s="46" customFormat="1" ht="20.100000000000001" customHeight="1" thickBot="1">
      <c r="B30" s="52">
        <v>12</v>
      </c>
      <c r="C30" s="53" t="s">
        <v>71</v>
      </c>
      <c r="D30" s="265">
        <v>3126417.38</v>
      </c>
      <c r="E30" s="265">
        <v>3065115.23</v>
      </c>
      <c r="F30" s="265">
        <v>2675229.5699999998</v>
      </c>
      <c r="G30" s="265">
        <v>2544454.44</v>
      </c>
      <c r="H30" s="265">
        <v>2164787.54</v>
      </c>
    </row>
    <row r="31" spans="2:8" s="45" customFormat="1" ht="20.100000000000001" customHeight="1">
      <c r="B31" s="75"/>
      <c r="C31" s="319" t="s">
        <v>72</v>
      </c>
      <c r="D31" s="319"/>
      <c r="E31" s="319"/>
      <c r="F31" s="319"/>
      <c r="G31" s="319"/>
      <c r="H31" s="319"/>
    </row>
    <row r="32" spans="2:8" s="46" customFormat="1" ht="20.100000000000001" customHeight="1">
      <c r="B32" s="52">
        <v>13</v>
      </c>
      <c r="C32" s="78" t="s">
        <v>73</v>
      </c>
      <c r="D32" s="265">
        <v>99419423.281673402</v>
      </c>
      <c r="E32" s="265">
        <v>99446476.181446403</v>
      </c>
      <c r="F32" s="265">
        <v>97288102.880136907</v>
      </c>
      <c r="G32" s="265">
        <v>98339418.098304093</v>
      </c>
      <c r="H32" s="265">
        <v>102560156.29231301</v>
      </c>
    </row>
    <row r="33" spans="2:8" s="46" customFormat="1" ht="20.100000000000001" customHeight="1" thickBot="1">
      <c r="B33" s="52">
        <v>14</v>
      </c>
      <c r="C33" s="50" t="s">
        <v>74</v>
      </c>
      <c r="D33" s="77">
        <v>6.2884234410708797E-2</v>
      </c>
      <c r="E33" s="77">
        <v>6.3961972188859947E-2</v>
      </c>
      <c r="F33" s="77">
        <v>6.0894221116236484E-2</v>
      </c>
      <c r="G33" s="77">
        <v>6.0390805931033971E-2</v>
      </c>
      <c r="H33" s="77">
        <v>5.6505945256498255E-2</v>
      </c>
    </row>
    <row r="34" spans="2:8" s="45" customFormat="1" ht="20.100000000000001" customHeight="1">
      <c r="B34" s="75"/>
      <c r="C34" s="319" t="s">
        <v>283</v>
      </c>
      <c r="D34" s="319"/>
      <c r="E34" s="319"/>
      <c r="F34" s="319"/>
      <c r="G34" s="319"/>
      <c r="H34" s="319"/>
    </row>
    <row r="35" spans="2:8" s="49" customFormat="1" ht="20.100000000000001" customHeight="1">
      <c r="B35" s="79" t="s">
        <v>75</v>
      </c>
      <c r="C35" s="54" t="s">
        <v>279</v>
      </c>
      <c r="D35" s="77">
        <v>0</v>
      </c>
      <c r="E35" s="77">
        <v>0</v>
      </c>
      <c r="F35" s="77">
        <v>0</v>
      </c>
      <c r="G35" s="77">
        <v>0</v>
      </c>
      <c r="H35" s="77">
        <v>0</v>
      </c>
    </row>
    <row r="36" spans="2:8" s="49" customFormat="1" ht="20.100000000000001" customHeight="1">
      <c r="B36" s="79" t="s">
        <v>76</v>
      </c>
      <c r="C36" s="54" t="s">
        <v>278</v>
      </c>
      <c r="D36" s="77">
        <v>0</v>
      </c>
      <c r="E36" s="77">
        <v>0</v>
      </c>
      <c r="F36" s="77">
        <v>0</v>
      </c>
      <c r="G36" s="77">
        <v>0</v>
      </c>
      <c r="H36" s="77">
        <v>0</v>
      </c>
    </row>
    <row r="37" spans="2:8" s="49" customFormat="1" ht="20.100000000000001" customHeight="1">
      <c r="B37" s="79" t="s">
        <v>77</v>
      </c>
      <c r="C37" s="54" t="s">
        <v>280</v>
      </c>
      <c r="D37" s="77">
        <v>0</v>
      </c>
      <c r="E37" s="77">
        <v>0</v>
      </c>
      <c r="F37" s="77">
        <v>0</v>
      </c>
      <c r="G37" s="77">
        <v>0</v>
      </c>
      <c r="H37" s="77">
        <v>0</v>
      </c>
    </row>
    <row r="38" spans="2:8" s="49" customFormat="1" ht="20.100000000000001" customHeight="1">
      <c r="B38" s="79" t="s">
        <v>78</v>
      </c>
      <c r="C38" s="54" t="s">
        <v>275</v>
      </c>
      <c r="D38" s="77">
        <v>0.03</v>
      </c>
      <c r="E38" s="77">
        <v>0.03</v>
      </c>
      <c r="F38" s="77">
        <v>0.03</v>
      </c>
      <c r="G38" s="77">
        <v>0.03</v>
      </c>
      <c r="H38" s="77">
        <v>0.03</v>
      </c>
    </row>
    <row r="39" spans="2:8" s="49" customFormat="1" ht="20.100000000000001" customHeight="1">
      <c r="B39" s="79" t="s">
        <v>79</v>
      </c>
      <c r="C39" s="54" t="s">
        <v>277</v>
      </c>
      <c r="D39" s="77">
        <v>0</v>
      </c>
      <c r="E39" s="77">
        <v>0</v>
      </c>
      <c r="F39" s="77">
        <v>0</v>
      </c>
      <c r="G39" s="77">
        <v>0</v>
      </c>
      <c r="H39" s="77">
        <v>0</v>
      </c>
    </row>
    <row r="40" spans="2:8" s="49" customFormat="1" ht="20.100000000000001" customHeight="1" thickBot="1">
      <c r="B40" s="79" t="s">
        <v>274</v>
      </c>
      <c r="C40" s="54" t="s">
        <v>276</v>
      </c>
      <c r="D40" s="77">
        <v>0.03</v>
      </c>
      <c r="E40" s="77">
        <v>0.03</v>
      </c>
      <c r="F40" s="77">
        <v>0.03</v>
      </c>
      <c r="G40" s="77">
        <v>0.03</v>
      </c>
      <c r="H40" s="77">
        <v>0.03</v>
      </c>
    </row>
    <row r="41" spans="2:8" s="45" customFormat="1" ht="20.100000000000001" customHeight="1">
      <c r="B41" s="75"/>
      <c r="C41" s="319" t="s">
        <v>270</v>
      </c>
      <c r="D41" s="319"/>
      <c r="E41" s="319"/>
      <c r="F41" s="319"/>
      <c r="G41" s="319"/>
      <c r="H41" s="319"/>
    </row>
    <row r="42" spans="2:8" s="46" customFormat="1" ht="20.100000000000001" customHeight="1">
      <c r="B42" s="52">
        <v>15</v>
      </c>
      <c r="C42" s="78" t="s">
        <v>80</v>
      </c>
      <c r="D42" s="265">
        <v>20940214.606191475</v>
      </c>
      <c r="E42" s="265">
        <v>21544995.603104554</v>
      </c>
      <c r="F42" s="265">
        <v>22561065.177662235</v>
      </c>
      <c r="G42" s="265">
        <v>23539207.251130644</v>
      </c>
      <c r="H42" s="265">
        <v>23415772.012688477</v>
      </c>
    </row>
    <row r="43" spans="2:8" s="46" customFormat="1" ht="20.100000000000001" customHeight="1">
      <c r="B43" s="52" t="s">
        <v>81</v>
      </c>
      <c r="C43" s="78" t="s">
        <v>82</v>
      </c>
      <c r="D43" s="265">
        <v>11845537.672806626</v>
      </c>
      <c r="E43" s="265">
        <v>11976972.551480431</v>
      </c>
      <c r="F43" s="265">
        <v>12048053.012582995</v>
      </c>
      <c r="G43" s="265">
        <v>11834676.531155283</v>
      </c>
      <c r="H43" s="265">
        <v>11601855.503955469</v>
      </c>
    </row>
    <row r="44" spans="2:8" s="46" customFormat="1" ht="20.100000000000001" customHeight="1">
      <c r="B44" s="52" t="s">
        <v>83</v>
      </c>
      <c r="C44" s="78" t="s">
        <v>84</v>
      </c>
      <c r="D44" s="265">
        <v>2634715.8244598401</v>
      </c>
      <c r="E44" s="265">
        <v>2839985.44602009</v>
      </c>
      <c r="F44" s="265">
        <v>2995006.7810175731</v>
      </c>
      <c r="G44" s="265">
        <v>3086660.2018006351</v>
      </c>
      <c r="H44" s="265">
        <v>3019764.9012942882</v>
      </c>
    </row>
    <row r="45" spans="2:8" s="46" customFormat="1" ht="20.100000000000001" customHeight="1">
      <c r="B45" s="52">
        <v>16</v>
      </c>
      <c r="C45" s="78" t="s">
        <v>85</v>
      </c>
      <c r="D45" s="265">
        <v>9210821.8483467866</v>
      </c>
      <c r="E45" s="265">
        <v>9136987.1054603383</v>
      </c>
      <c r="F45" s="265">
        <v>9053046.2315654233</v>
      </c>
      <c r="G45" s="265">
        <v>8748016.3293546475</v>
      </c>
      <c r="H45" s="265">
        <v>8582090.6026611831</v>
      </c>
    </row>
    <row r="46" spans="2:8" s="46" customFormat="1" ht="20.100000000000001" customHeight="1" thickBot="1">
      <c r="B46" s="52">
        <v>17</v>
      </c>
      <c r="C46" s="78" t="s">
        <v>86</v>
      </c>
      <c r="D46" s="267">
        <v>2.2791862133318048</v>
      </c>
      <c r="E46" s="268">
        <v>2.3679886624638744</v>
      </c>
      <c r="F46" s="268">
        <v>2.5035932819765878</v>
      </c>
      <c r="G46" s="268">
        <v>2.6936635159741082</v>
      </c>
      <c r="H46" s="268">
        <v>2.7304086756290906</v>
      </c>
    </row>
    <row r="47" spans="2:8" s="45" customFormat="1" ht="20.100000000000001" customHeight="1">
      <c r="B47" s="75"/>
      <c r="C47" s="319" t="s">
        <v>337</v>
      </c>
      <c r="D47" s="319"/>
      <c r="E47" s="319"/>
      <c r="F47" s="319"/>
      <c r="G47" s="319"/>
      <c r="H47" s="319"/>
    </row>
    <row r="48" spans="2:8" s="46" customFormat="1" ht="20.100000000000001" customHeight="1">
      <c r="B48" s="52">
        <v>18</v>
      </c>
      <c r="C48" s="78" t="s">
        <v>87</v>
      </c>
      <c r="D48" s="265">
        <v>76056830.170983985</v>
      </c>
      <c r="E48" s="265">
        <v>75611493.770453587</v>
      </c>
      <c r="F48" s="265">
        <v>74455204.971591979</v>
      </c>
      <c r="G48" s="265">
        <v>75782802.025735646</v>
      </c>
      <c r="H48" s="265">
        <v>76906596.522833139</v>
      </c>
    </row>
    <row r="49" spans="2:8" s="46" customFormat="1" ht="20.100000000000001" customHeight="1">
      <c r="B49" s="52">
        <v>19</v>
      </c>
      <c r="C49" s="82" t="s">
        <v>88</v>
      </c>
      <c r="D49" s="265">
        <v>47624955.168637946</v>
      </c>
      <c r="E49" s="265">
        <v>48846015.993680507</v>
      </c>
      <c r="F49" s="265">
        <v>48588674.760455221</v>
      </c>
      <c r="G49" s="265">
        <v>49176996.090406306</v>
      </c>
      <c r="H49" s="265">
        <v>50317599.874348082</v>
      </c>
    </row>
    <row r="50" spans="2:8" s="46" customFormat="1" ht="20.100000000000001" customHeight="1">
      <c r="B50" s="80">
        <v>20</v>
      </c>
      <c r="C50" s="81" t="s">
        <v>89</v>
      </c>
      <c r="D50" s="83">
        <v>1.5969953126815546</v>
      </c>
      <c r="E50" s="83">
        <v>1.5479562095757387</v>
      </c>
      <c r="F50" s="83">
        <v>1.5323571869095038</v>
      </c>
      <c r="G50" s="83">
        <v>1.5410213728064559</v>
      </c>
      <c r="H50" s="83">
        <v>1.5284233889311587</v>
      </c>
    </row>
    <row r="51" spans="2:8">
      <c r="B51" s="44"/>
      <c r="C51" s="44"/>
      <c r="D51" s="74"/>
      <c r="E51" s="74"/>
      <c r="F51" s="74"/>
      <c r="G51" s="74"/>
      <c r="H51" s="74"/>
    </row>
    <row r="52" spans="2:8">
      <c r="B52" s="44"/>
      <c r="C52" s="45" t="s">
        <v>271</v>
      </c>
      <c r="D52" s="74"/>
      <c r="E52" s="74"/>
      <c r="F52" s="74"/>
      <c r="G52" s="74"/>
      <c r="H52" s="74"/>
    </row>
    <row r="53" spans="2:8">
      <c r="B53" s="44"/>
      <c r="C53" s="45"/>
      <c r="D53" s="74"/>
      <c r="E53" s="74"/>
      <c r="F53" s="74"/>
      <c r="G53" s="74"/>
      <c r="H53" s="74"/>
    </row>
  </sheetData>
  <mergeCells count="9">
    <mergeCell ref="C31:H31"/>
    <mergeCell ref="C41:H41"/>
    <mergeCell ref="C47:H47"/>
    <mergeCell ref="C6:H6"/>
    <mergeCell ref="C10:H10"/>
    <mergeCell ref="C12:H12"/>
    <mergeCell ref="C16:H16"/>
    <mergeCell ref="C21:H21"/>
    <mergeCell ref="C34:H34"/>
  </mergeCells>
  <hyperlinks>
    <hyperlink ref="J1" location="Índice!A1" display="Voltar ao Índice" xr:uid="{DE2E31B2-773E-41B2-AE0C-D1AD60194FC1}"/>
  </hyperlinks>
  <pageMargins left="0.70866141732283472" right="0.70866141732283472" top="0.74803149606299213" bottom="0.74803149606299213" header="0.31496062992125984" footer="0.31496062992125984"/>
  <pageSetup paperSize="9" orientation="landscape" r:id="rId1"/>
  <headerFooter>
    <oddHeader>&amp;CPT
Anexo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2663-F1E3-4389-8F82-170250F3CEB5}">
  <sheetPr>
    <pageSetUpPr fitToPage="1"/>
  </sheetPr>
  <dimension ref="B1:H18"/>
  <sheetViews>
    <sheetView showGridLines="0" zoomScale="90" zoomScaleNormal="90" zoomScalePageLayoutView="70" workbookViewId="0">
      <selection activeCell="D6" sqref="D6:E6"/>
    </sheetView>
  </sheetViews>
  <sheetFormatPr defaultColWidth="9.140625" defaultRowHeight="14.25"/>
  <cols>
    <col min="1" max="1" width="4.7109375" style="3" customWidth="1"/>
    <col min="2" max="2" width="8.140625" style="3" customWidth="1"/>
    <col min="3" max="3" width="55" style="3" customWidth="1"/>
    <col min="4" max="4" width="19.5703125" style="44" customWidth="1"/>
    <col min="5" max="5" width="9.140625" style="3" customWidth="1"/>
    <col min="6" max="7" width="9.140625" style="3"/>
    <col min="8" max="8" width="12.140625" style="3" customWidth="1"/>
    <col min="9" max="9" width="11.85546875" style="3" customWidth="1"/>
    <col min="10" max="16384" width="9.140625" style="3"/>
  </cols>
  <sheetData>
    <row r="1" spans="2:8" ht="18.75">
      <c r="B1" s="2" t="s">
        <v>141</v>
      </c>
    </row>
    <row r="2" spans="2:8">
      <c r="B2" s="44" t="s">
        <v>263</v>
      </c>
    </row>
    <row r="3" spans="2:8" s="39" customFormat="1">
      <c r="B3" s="44"/>
      <c r="C3" s="35"/>
      <c r="D3" s="100"/>
    </row>
    <row r="4" spans="2:8" s="39" customFormat="1" ht="20.25" customHeight="1">
      <c r="B4" s="320" t="s">
        <v>21</v>
      </c>
      <c r="C4" s="321"/>
      <c r="D4" s="91" t="s">
        <v>4</v>
      </c>
      <c r="H4" s="34" t="s">
        <v>174</v>
      </c>
    </row>
    <row r="5" spans="2:8" s="45" customFormat="1" ht="39" customHeight="1" thickBot="1">
      <c r="B5" s="217"/>
      <c r="C5" s="217"/>
      <c r="D5" s="99" t="s">
        <v>142</v>
      </c>
    </row>
    <row r="6" spans="2:8" s="51" customFormat="1" ht="20.100000000000001" customHeight="1">
      <c r="B6" s="101">
        <v>1</v>
      </c>
      <c r="C6" s="102" t="s">
        <v>143</v>
      </c>
      <c r="D6" s="219"/>
    </row>
    <row r="7" spans="2:8" s="51" customFormat="1" ht="20.100000000000001" customHeight="1">
      <c r="B7" s="61">
        <v>2</v>
      </c>
      <c r="C7" s="220" t="s">
        <v>144</v>
      </c>
      <c r="D7" s="220"/>
    </row>
    <row r="8" spans="2:8" s="51" customFormat="1" ht="20.100000000000001" customHeight="1">
      <c r="B8" s="61">
        <v>3</v>
      </c>
      <c r="C8" s="220" t="s">
        <v>145</v>
      </c>
      <c r="D8" s="220"/>
    </row>
    <row r="9" spans="2:8" s="51" customFormat="1" ht="20.100000000000001" customHeight="1">
      <c r="B9" s="61">
        <v>4</v>
      </c>
      <c r="C9" s="220" t="s">
        <v>146</v>
      </c>
      <c r="D9" s="220"/>
    </row>
    <row r="10" spans="2:8" s="51" customFormat="1" ht="20.100000000000001" customHeight="1">
      <c r="B10" s="61">
        <v>5</v>
      </c>
      <c r="C10" s="220" t="s">
        <v>147</v>
      </c>
      <c r="D10" s="220"/>
    </row>
    <row r="11" spans="2:8" s="51" customFormat="1" ht="20.100000000000001" customHeight="1">
      <c r="B11" s="61">
        <v>6</v>
      </c>
      <c r="C11" s="220" t="s">
        <v>148</v>
      </c>
      <c r="D11" s="220"/>
    </row>
    <row r="12" spans="2:8" s="51" customFormat="1" ht="20.100000000000001" customHeight="1">
      <c r="B12" s="61">
        <v>7</v>
      </c>
      <c r="C12" s="220" t="s">
        <v>149</v>
      </c>
      <c r="D12" s="220"/>
    </row>
    <row r="13" spans="2:8" s="51" customFormat="1" ht="20.100000000000001" customHeight="1">
      <c r="B13" s="61">
        <v>8</v>
      </c>
      <c r="C13" s="220" t="s">
        <v>129</v>
      </c>
      <c r="D13" s="220"/>
    </row>
    <row r="14" spans="2:8" s="51" customFormat="1" ht="20.100000000000001" customHeight="1" thickBot="1">
      <c r="B14" s="66">
        <v>9</v>
      </c>
      <c r="C14" s="93" t="s">
        <v>150</v>
      </c>
      <c r="D14" s="103"/>
    </row>
    <row r="15" spans="2:8" s="44" customFormat="1"/>
    <row r="16" spans="2:8" s="44" customFormat="1"/>
    <row r="17" s="44" customFormat="1"/>
    <row r="18" s="44" customFormat="1"/>
  </sheetData>
  <mergeCells count="1">
    <mergeCell ref="B4:C4"/>
  </mergeCells>
  <hyperlinks>
    <hyperlink ref="H4" location="Índice!A1" display="Voltar ao Índice" xr:uid="{D0650784-DA48-4A20-BD5F-F3D73664E42B}"/>
  </hyperlinks>
  <pageMargins left="0.70866141732283472" right="0.70866141732283472" top="0.74803149606299213" bottom="0.74803149606299213" header="0.31496062992125984" footer="0.31496062992125984"/>
  <pageSetup paperSize="9" scale="85" orientation="landscape" r:id="rId1"/>
  <headerFooter>
    <oddHeader>&amp;CPT
Anexo XXV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B0202-EA44-4D8B-BF9E-B2DD356AF6C4}">
  <sheetPr>
    <pageSetUpPr fitToPage="1"/>
  </sheetPr>
  <dimension ref="B1:H18"/>
  <sheetViews>
    <sheetView showGridLines="0" zoomScale="90" zoomScaleNormal="90" zoomScalePageLayoutView="80" workbookViewId="0">
      <selection activeCell="D6" sqref="D6:E6"/>
    </sheetView>
  </sheetViews>
  <sheetFormatPr defaultColWidth="9.140625" defaultRowHeight="14.25"/>
  <cols>
    <col min="1" max="1" width="4.7109375" style="3" customWidth="1"/>
    <col min="2" max="2" width="3.5703125" style="3" customWidth="1"/>
    <col min="3" max="3" width="74.140625" style="3" customWidth="1"/>
    <col min="4" max="4" width="47.5703125" style="3" customWidth="1"/>
    <col min="5" max="6" width="9.140625" style="3"/>
    <col min="7" max="7" width="6.140625" style="3" customWidth="1"/>
    <col min="8" max="8" width="14" style="3" customWidth="1"/>
    <col min="9" max="16384" width="9.140625" style="3"/>
  </cols>
  <sheetData>
    <row r="1" spans="2:8" ht="20.25">
      <c r="B1" s="2" t="s">
        <v>130</v>
      </c>
      <c r="C1" s="7"/>
      <c r="D1" s="7"/>
      <c r="H1" s="24"/>
    </row>
    <row r="2" spans="2:8" ht="15.95" customHeight="1">
      <c r="B2" s="44" t="s">
        <v>263</v>
      </c>
      <c r="H2" s="34" t="s">
        <v>174</v>
      </c>
    </row>
    <row r="3" spans="2:8" s="94" customFormat="1"/>
    <row r="4" spans="2:8" s="30" customFormat="1" ht="20.100000000000001" customHeight="1">
      <c r="B4" s="110"/>
      <c r="C4" s="116"/>
      <c r="D4" s="108" t="s">
        <v>131</v>
      </c>
    </row>
    <row r="5" spans="2:8" s="30" customFormat="1" ht="20.100000000000001" customHeight="1" thickBot="1">
      <c r="C5" s="116"/>
      <c r="D5" s="104" t="s">
        <v>4</v>
      </c>
    </row>
    <row r="6" spans="2:8" s="30" customFormat="1" ht="20.100000000000001" customHeight="1">
      <c r="B6" s="112">
        <v>1</v>
      </c>
      <c r="C6" s="117" t="s">
        <v>132</v>
      </c>
      <c r="D6" s="118">
        <v>19513397.631140001</v>
      </c>
    </row>
    <row r="7" spans="2:8" s="30" customFormat="1" ht="20.100000000000001" customHeight="1">
      <c r="B7" s="113">
        <v>2</v>
      </c>
      <c r="C7" s="85" t="s">
        <v>133</v>
      </c>
      <c r="D7" s="107">
        <v>119468.24421999999</v>
      </c>
    </row>
    <row r="8" spans="2:8" s="30" customFormat="1" ht="20.100000000000001" customHeight="1">
      <c r="B8" s="113">
        <v>3</v>
      </c>
      <c r="C8" s="85" t="s">
        <v>134</v>
      </c>
      <c r="D8" s="107">
        <v>0</v>
      </c>
    </row>
    <row r="9" spans="2:8" s="30" customFormat="1" ht="20.100000000000001" customHeight="1">
      <c r="B9" s="113">
        <v>4</v>
      </c>
      <c r="C9" s="85" t="s">
        <v>135</v>
      </c>
      <c r="D9" s="107">
        <v>0</v>
      </c>
    </row>
    <row r="10" spans="2:8" s="30" customFormat="1" ht="20.100000000000001" customHeight="1">
      <c r="B10" s="113">
        <v>5</v>
      </c>
      <c r="C10" s="85" t="s">
        <v>136</v>
      </c>
      <c r="D10" s="107">
        <v>0</v>
      </c>
    </row>
    <row r="11" spans="2:8" s="30" customFormat="1" ht="20.100000000000001" customHeight="1">
      <c r="B11" s="113">
        <v>6</v>
      </c>
      <c r="C11" s="85" t="s">
        <v>137</v>
      </c>
      <c r="D11" s="107">
        <v>0</v>
      </c>
    </row>
    <row r="12" spans="2:8" s="30" customFormat="1" ht="20.100000000000001" customHeight="1">
      <c r="B12" s="113">
        <v>7</v>
      </c>
      <c r="C12" s="85" t="s">
        <v>138</v>
      </c>
      <c r="D12" s="107">
        <v>-64357.570079999998</v>
      </c>
    </row>
    <row r="13" spans="2:8" s="30" customFormat="1" ht="20.100000000000001" customHeight="1">
      <c r="B13" s="114">
        <v>8</v>
      </c>
      <c r="C13" s="86" t="s">
        <v>139</v>
      </c>
      <c r="D13" s="109">
        <v>-1130199.6686</v>
      </c>
    </row>
    <row r="14" spans="2:8" s="30" customFormat="1" ht="20.100000000000001" customHeight="1" thickBot="1">
      <c r="B14" s="115">
        <v>9</v>
      </c>
      <c r="C14" s="119" t="s">
        <v>140</v>
      </c>
      <c r="D14" s="269">
        <v>18438308.63668</v>
      </c>
    </row>
    <row r="15" spans="2:8" s="30" customFormat="1" ht="12.75"/>
    <row r="16" spans="2:8" s="30" customFormat="1" ht="12.75"/>
    <row r="17" spans="4:4" s="39" customFormat="1" ht="12.75"/>
    <row r="18" spans="4:4">
      <c r="D18" s="84"/>
    </row>
  </sheetData>
  <hyperlinks>
    <hyperlink ref="H2" location="Índice!A1" display="Voltar ao Índice" xr:uid="{C18CD100-F096-4E1A-9BE8-06D3542B6F07}"/>
  </hyperlinks>
  <pageMargins left="0.70866141732283472" right="0.70866141732283472" top="0.74803149606299213" bottom="0.74803149606299213" header="0.31496062992125984" footer="0.31496062992125984"/>
  <pageSetup paperSize="9" scale="89" fitToHeight="0" orientation="landscape" r:id="rId1"/>
  <headerFooter>
    <oddHeader>&amp;CPT
Anexo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9D99D-6699-46AB-B09B-AA3F9994BEDA}">
  <sheetPr>
    <pageSetUpPr fitToPage="1"/>
  </sheetPr>
  <dimension ref="B1:L20"/>
  <sheetViews>
    <sheetView showGridLines="0" zoomScale="90" zoomScaleNormal="90" zoomScalePageLayoutView="60" workbookViewId="0">
      <selection activeCell="B5" sqref="B5:C5"/>
    </sheetView>
  </sheetViews>
  <sheetFormatPr defaultColWidth="11.42578125" defaultRowHeight="14.25"/>
  <cols>
    <col min="1" max="1" width="4.7109375" style="3" customWidth="1"/>
    <col min="2" max="2" width="3.5703125" style="3" customWidth="1"/>
    <col min="3" max="3" width="50.140625" style="3" customWidth="1"/>
    <col min="4" max="9" width="14.5703125" style="3" customWidth="1"/>
    <col min="10" max="10" width="17.140625" style="3" customWidth="1"/>
    <col min="11" max="11" width="6.5703125" style="3" customWidth="1"/>
    <col min="12" max="12" width="14.7109375" style="3" customWidth="1"/>
    <col min="13" max="16384" width="11.42578125" style="3"/>
  </cols>
  <sheetData>
    <row r="1" spans="2:12" ht="21.95" customHeight="1">
      <c r="B1" s="8" t="s">
        <v>152</v>
      </c>
      <c r="D1" s="9"/>
      <c r="E1" s="9"/>
      <c r="F1" s="9"/>
      <c r="G1" s="9"/>
      <c r="L1" s="34" t="s">
        <v>174</v>
      </c>
    </row>
    <row r="2" spans="2:12" ht="15.75" customHeight="1">
      <c r="B2" s="44" t="s">
        <v>263</v>
      </c>
      <c r="C2" s="9"/>
      <c r="D2" s="9"/>
      <c r="E2" s="9"/>
      <c r="F2" s="9"/>
      <c r="G2" s="9"/>
    </row>
    <row r="3" spans="2:12" s="30" customFormat="1" ht="12.75"/>
    <row r="4" spans="2:12" s="40" customFormat="1" ht="20.100000000000001" customHeight="1">
      <c r="B4" s="322"/>
      <c r="C4" s="322"/>
      <c r="D4" s="76" t="s">
        <v>4</v>
      </c>
      <c r="E4" s="76" t="s">
        <v>5</v>
      </c>
      <c r="F4" s="76" t="s">
        <v>6</v>
      </c>
      <c r="G4" s="76" t="s">
        <v>41</v>
      </c>
      <c r="H4" s="97" t="s">
        <v>42</v>
      </c>
      <c r="I4" s="76" t="s">
        <v>90</v>
      </c>
      <c r="J4" s="76" t="s">
        <v>91</v>
      </c>
      <c r="K4" s="76"/>
    </row>
    <row r="5" spans="2:12" s="40" customFormat="1" ht="42" customHeight="1" thickBot="1">
      <c r="B5" s="322"/>
      <c r="C5" s="322"/>
      <c r="D5" s="87" t="s">
        <v>153</v>
      </c>
      <c r="E5" s="87" t="s">
        <v>154</v>
      </c>
      <c r="F5" s="87" t="s">
        <v>155</v>
      </c>
      <c r="G5" s="87" t="s">
        <v>156</v>
      </c>
      <c r="H5" s="125" t="s">
        <v>129</v>
      </c>
      <c r="I5" s="87" t="s">
        <v>157</v>
      </c>
      <c r="J5" s="87" t="s">
        <v>158</v>
      </c>
      <c r="K5" s="76"/>
    </row>
    <row r="6" spans="2:12" s="55" customFormat="1" ht="20.100000000000001" customHeight="1">
      <c r="B6" s="98">
        <v>1</v>
      </c>
      <c r="C6" s="102" t="s">
        <v>159</v>
      </c>
      <c r="D6" s="122">
        <v>216556.91950465713</v>
      </c>
      <c r="E6" s="122">
        <v>394624.81992705434</v>
      </c>
      <c r="F6" s="122"/>
      <c r="G6" s="122"/>
      <c r="H6" s="122"/>
      <c r="I6" s="122">
        <v>611181.73943171138</v>
      </c>
      <c r="J6" s="122">
        <v>48894.53915453692</v>
      </c>
      <c r="K6" s="121"/>
    </row>
    <row r="7" spans="2:12" s="55" customFormat="1" ht="20.100000000000001" customHeight="1">
      <c r="B7" s="48" t="s">
        <v>160</v>
      </c>
      <c r="C7" s="47" t="s">
        <v>161</v>
      </c>
      <c r="D7" s="106">
        <v>-176968.14013239337</v>
      </c>
      <c r="E7" s="106">
        <v>-333981.47340302164</v>
      </c>
      <c r="F7" s="92"/>
      <c r="G7" s="92"/>
      <c r="H7" s="92"/>
      <c r="I7" s="92">
        <v>510949.61353541492</v>
      </c>
      <c r="J7" s="92">
        <v>40875.969082833202</v>
      </c>
      <c r="K7" s="121"/>
    </row>
    <row r="8" spans="2:12" s="55" customFormat="1" ht="20.100000000000001" customHeight="1">
      <c r="B8" s="48" t="s">
        <v>162</v>
      </c>
      <c r="C8" s="47" t="s">
        <v>163</v>
      </c>
      <c r="D8" s="92">
        <v>39588.779372263765</v>
      </c>
      <c r="E8" s="92">
        <v>60643.346524032699</v>
      </c>
      <c r="F8" s="92"/>
      <c r="G8" s="92"/>
      <c r="H8" s="92"/>
      <c r="I8" s="92">
        <v>100232.12589629648</v>
      </c>
      <c r="J8" s="92">
        <v>8018.570071703718</v>
      </c>
      <c r="K8" s="121"/>
    </row>
    <row r="9" spans="2:12" s="55" customFormat="1" ht="20.100000000000001" customHeight="1">
      <c r="B9" s="47">
        <v>2</v>
      </c>
      <c r="C9" s="47" t="s">
        <v>164</v>
      </c>
      <c r="D9" s="92">
        <v>-8577.7965491048253</v>
      </c>
      <c r="E9" s="92">
        <v>-25216.531812137378</v>
      </c>
      <c r="F9" s="92"/>
      <c r="G9" s="92"/>
      <c r="H9" s="92"/>
      <c r="I9" s="92">
        <v>-33794.328361242209</v>
      </c>
      <c r="J9" s="92">
        <v>-2703.5462688993775</v>
      </c>
      <c r="K9" s="121"/>
    </row>
    <row r="10" spans="2:12" s="55" customFormat="1" ht="20.100000000000001" customHeight="1">
      <c r="B10" s="47">
        <v>3</v>
      </c>
      <c r="C10" s="47" t="s">
        <v>165</v>
      </c>
      <c r="D10" s="92"/>
      <c r="E10" s="92"/>
      <c r="F10" s="92"/>
      <c r="G10" s="92"/>
      <c r="H10" s="92"/>
      <c r="I10" s="92"/>
      <c r="J10" s="92"/>
      <c r="K10" s="121"/>
    </row>
    <row r="11" spans="2:12" s="55" customFormat="1" ht="20.100000000000001" customHeight="1">
      <c r="B11" s="47">
        <v>4</v>
      </c>
      <c r="C11" s="47" t="s">
        <v>166</v>
      </c>
      <c r="D11" s="92"/>
      <c r="E11" s="92"/>
      <c r="F11" s="92"/>
      <c r="G11" s="92"/>
      <c r="H11" s="92"/>
      <c r="I11" s="92"/>
      <c r="J11" s="92"/>
      <c r="K11" s="121"/>
    </row>
    <row r="12" spans="2:12" s="55" customFormat="1" ht="20.100000000000001" customHeight="1">
      <c r="B12" s="88">
        <v>5</v>
      </c>
      <c r="C12" s="88" t="s">
        <v>167</v>
      </c>
      <c r="D12" s="92"/>
      <c r="E12" s="92"/>
      <c r="F12" s="92"/>
      <c r="G12" s="92"/>
      <c r="H12" s="92"/>
      <c r="I12" s="92"/>
      <c r="J12" s="92"/>
      <c r="K12" s="121"/>
    </row>
    <row r="13" spans="2:12" s="55" customFormat="1" ht="20.100000000000001" customHeight="1">
      <c r="B13" s="47">
        <v>6</v>
      </c>
      <c r="C13" s="47" t="s">
        <v>168</v>
      </c>
      <c r="D13" s="92"/>
      <c r="E13" s="92"/>
      <c r="F13" s="92"/>
      <c r="G13" s="92"/>
      <c r="H13" s="92"/>
      <c r="I13" s="92"/>
      <c r="J13" s="92"/>
      <c r="K13" s="121"/>
    </row>
    <row r="14" spans="2:12" s="55" customFormat="1" ht="20.100000000000001" customHeight="1">
      <c r="B14" s="47">
        <v>7</v>
      </c>
      <c r="C14" s="47" t="s">
        <v>151</v>
      </c>
      <c r="D14" s="92"/>
      <c r="E14" s="92"/>
      <c r="F14" s="92"/>
      <c r="G14" s="92"/>
      <c r="H14" s="92"/>
      <c r="I14" s="92"/>
      <c r="J14" s="92"/>
      <c r="K14" s="121"/>
    </row>
    <row r="15" spans="2:12" s="55" customFormat="1" ht="20.100000000000001" customHeight="1">
      <c r="B15" s="48" t="s">
        <v>169</v>
      </c>
      <c r="C15" s="47" t="s">
        <v>170</v>
      </c>
      <c r="D15" s="92">
        <v>31010.982823158942</v>
      </c>
      <c r="E15" s="92">
        <v>35426.81471189532</v>
      </c>
      <c r="F15" s="92"/>
      <c r="G15" s="92"/>
      <c r="H15" s="92"/>
      <c r="I15" s="92">
        <v>66437.797535054255</v>
      </c>
      <c r="J15" s="92">
        <v>5315.0238028043404</v>
      </c>
      <c r="K15" s="121"/>
    </row>
    <row r="16" spans="2:12" s="55" customFormat="1" ht="20.100000000000001" customHeight="1">
      <c r="B16" s="95" t="s">
        <v>171</v>
      </c>
      <c r="C16" s="89" t="s">
        <v>161</v>
      </c>
      <c r="D16" s="126">
        <v>93550.589488195299</v>
      </c>
      <c r="E16" s="126">
        <v>173248.53964020006</v>
      </c>
      <c r="F16" s="126"/>
      <c r="G16" s="126"/>
      <c r="H16" s="126"/>
      <c r="I16" s="126">
        <v>266799.12912839535</v>
      </c>
      <c r="J16" s="126">
        <v>21343.930330271629</v>
      </c>
      <c r="K16" s="121"/>
    </row>
    <row r="17" spans="2:11" s="55" customFormat="1" ht="20.100000000000001" customHeight="1" thickBot="1">
      <c r="B17" s="105">
        <v>8</v>
      </c>
      <c r="C17" s="90" t="s">
        <v>172</v>
      </c>
      <c r="D17" s="127">
        <v>124561.57231135425</v>
      </c>
      <c r="E17" s="127">
        <v>208675.35435209537</v>
      </c>
      <c r="F17" s="127"/>
      <c r="G17" s="127"/>
      <c r="H17" s="127"/>
      <c r="I17" s="127">
        <v>333236.92666344956</v>
      </c>
      <c r="J17" s="127">
        <v>26658.954133075968</v>
      </c>
      <c r="K17" s="121"/>
    </row>
    <row r="18" spans="2:11" s="55" customFormat="1" ht="11.25"/>
    <row r="19" spans="2:11" s="40" customFormat="1" ht="12.75"/>
    <row r="20" spans="2:11" s="45" customFormat="1" ht="12.75"/>
  </sheetData>
  <mergeCells count="2">
    <mergeCell ref="B4:C4"/>
    <mergeCell ref="B5:C5"/>
  </mergeCells>
  <hyperlinks>
    <hyperlink ref="L1" location="Índice!A1" display="Voltar ao Índice" xr:uid="{BC3F7494-C3F6-4A1D-9F08-1D8949C9612A}"/>
  </hyperlinks>
  <pageMargins left="0.70866141732283472" right="0.70866141732283472" top="0.74803149606299213" bottom="0.74803149606299213" header="0.31496062992125984" footer="0.31496062992125984"/>
  <pageSetup paperSize="9" scale="88" orientation="landscape" r:id="rId1"/>
  <headerFooter>
    <oddHeader>&amp;CPT
Anexo XXIX</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F91A3-3881-49E8-9D52-11C9FA084F8A}">
  <dimension ref="A1:M47"/>
  <sheetViews>
    <sheetView showGridLines="0" zoomScale="90" zoomScaleNormal="90" zoomScalePageLayoutView="60" workbookViewId="0">
      <selection activeCell="D46" sqref="D46"/>
    </sheetView>
  </sheetViews>
  <sheetFormatPr defaultColWidth="9.140625" defaultRowHeight="14.25"/>
  <cols>
    <col min="1" max="1" width="4.7109375" style="3" customWidth="1"/>
    <col min="2" max="2" width="7.85546875" style="3" customWidth="1"/>
    <col min="3" max="3" width="67.85546875" style="3" customWidth="1"/>
    <col min="4" max="11" width="17.140625" style="3" customWidth="1"/>
    <col min="12" max="12" width="3.28515625" style="3" customWidth="1"/>
    <col min="13" max="13" width="16" style="3" customWidth="1"/>
    <col min="14" max="16384" width="9.140625" style="3"/>
  </cols>
  <sheetData>
    <row r="1" spans="1:13" ht="18.75">
      <c r="B1" s="2" t="s">
        <v>96</v>
      </c>
      <c r="M1" s="34" t="s">
        <v>174</v>
      </c>
    </row>
    <row r="2" spans="1:13" ht="15.75">
      <c r="A2" s="5"/>
      <c r="B2" s="44" t="s">
        <v>263</v>
      </c>
    </row>
    <row r="3" spans="1:13" ht="15.75">
      <c r="A3" s="5"/>
      <c r="C3" s="129"/>
    </row>
    <row r="4" spans="1:13" ht="15.75">
      <c r="A4" s="5"/>
      <c r="C4" s="6"/>
      <c r="D4" s="44"/>
      <c r="E4" s="44"/>
      <c r="F4" s="44"/>
      <c r="G4" s="44"/>
      <c r="H4" s="44"/>
      <c r="I4" s="44"/>
      <c r="J4" s="44"/>
      <c r="K4" s="44"/>
    </row>
    <row r="5" spans="1:13" s="30" customFormat="1" ht="20.100000000000001" customHeight="1">
      <c r="B5" s="111"/>
      <c r="C5" s="129" t="s">
        <v>272</v>
      </c>
      <c r="D5" s="120" t="s">
        <v>4</v>
      </c>
      <c r="E5" s="120" t="s">
        <v>5</v>
      </c>
      <c r="F5" s="120" t="s">
        <v>6</v>
      </c>
      <c r="G5" s="120" t="s">
        <v>41</v>
      </c>
      <c r="H5" s="120" t="s">
        <v>42</v>
      </c>
      <c r="I5" s="120" t="s">
        <v>90</v>
      </c>
      <c r="J5" s="120" t="s">
        <v>91</v>
      </c>
      <c r="K5" s="120" t="s">
        <v>92</v>
      </c>
    </row>
    <row r="6" spans="1:13" s="128" customFormat="1" ht="20.100000000000001" customHeight="1">
      <c r="D6" s="332" t="s">
        <v>97</v>
      </c>
      <c r="E6" s="332"/>
      <c r="F6" s="332"/>
      <c r="G6" s="332"/>
      <c r="H6" s="332" t="s">
        <v>98</v>
      </c>
      <c r="I6" s="332"/>
      <c r="J6" s="332"/>
      <c r="K6" s="332"/>
    </row>
    <row r="7" spans="1:13" s="128" customFormat="1" ht="24.95" customHeight="1" thickBot="1">
      <c r="B7" s="55" t="s">
        <v>99</v>
      </c>
      <c r="C7" s="130" t="s">
        <v>100</v>
      </c>
      <c r="D7" s="123" t="s">
        <v>340</v>
      </c>
      <c r="E7" s="123" t="s">
        <v>341</v>
      </c>
      <c r="F7" s="123" t="s">
        <v>342</v>
      </c>
      <c r="G7" s="123" t="s">
        <v>343</v>
      </c>
      <c r="H7" s="123" t="s">
        <v>340</v>
      </c>
      <c r="I7" s="123" t="s">
        <v>341</v>
      </c>
      <c r="J7" s="123" t="s">
        <v>342</v>
      </c>
      <c r="K7" s="123" t="s">
        <v>343</v>
      </c>
    </row>
    <row r="8" spans="1:13" s="128" customFormat="1" ht="20.100000000000001" customHeight="1">
      <c r="B8" s="82" t="s">
        <v>101</v>
      </c>
      <c r="C8" s="130" t="s">
        <v>102</v>
      </c>
      <c r="D8" s="131">
        <v>12</v>
      </c>
      <c r="E8" s="131">
        <v>12</v>
      </c>
      <c r="F8" s="131">
        <v>12</v>
      </c>
      <c r="G8" s="131">
        <v>12</v>
      </c>
      <c r="H8" s="131">
        <v>12</v>
      </c>
      <c r="I8" s="131">
        <v>12</v>
      </c>
      <c r="J8" s="131">
        <v>12</v>
      </c>
      <c r="K8" s="131">
        <v>12</v>
      </c>
    </row>
    <row r="9" spans="1:13" s="124" customFormat="1" ht="20.100000000000001" customHeight="1" thickBot="1">
      <c r="B9" s="323" t="s">
        <v>103</v>
      </c>
      <c r="C9" s="323"/>
      <c r="D9" s="323"/>
      <c r="E9" s="323"/>
      <c r="F9" s="323"/>
      <c r="G9" s="323"/>
      <c r="H9" s="323"/>
      <c r="I9" s="323"/>
      <c r="J9" s="323"/>
      <c r="K9" s="323"/>
    </row>
    <row r="10" spans="1:13" s="128" customFormat="1" ht="20.100000000000001" customHeight="1">
      <c r="B10" s="131">
        <v>1</v>
      </c>
      <c r="C10" s="130" t="s">
        <v>104</v>
      </c>
      <c r="D10" s="333"/>
      <c r="E10" s="333"/>
      <c r="F10" s="333"/>
      <c r="G10" s="333"/>
      <c r="H10" s="270">
        <v>20940214.606191475</v>
      </c>
      <c r="I10" s="270">
        <v>21544995.603104554</v>
      </c>
      <c r="J10" s="270">
        <v>22561065.177662235</v>
      </c>
      <c r="K10" s="270">
        <v>23539207.251130644</v>
      </c>
    </row>
    <row r="11" spans="1:13" s="124" customFormat="1" ht="20.100000000000001" customHeight="1" thickBot="1">
      <c r="B11" s="323" t="s">
        <v>105</v>
      </c>
      <c r="C11" s="323"/>
      <c r="D11" s="323"/>
      <c r="E11" s="323"/>
      <c r="F11" s="323"/>
      <c r="G11" s="323"/>
      <c r="H11" s="323"/>
      <c r="I11" s="323"/>
      <c r="J11" s="323"/>
      <c r="K11" s="323"/>
    </row>
    <row r="12" spans="1:13" s="128" customFormat="1" ht="20.100000000000001" customHeight="1">
      <c r="B12" s="134">
        <v>2</v>
      </c>
      <c r="C12" s="135" t="s">
        <v>106</v>
      </c>
      <c r="D12" s="249">
        <v>60260622.729846656</v>
      </c>
      <c r="E12" s="249">
        <v>59789099.203927487</v>
      </c>
      <c r="F12" s="249">
        <v>59209281.276900016</v>
      </c>
      <c r="G12" s="249">
        <v>58399537.399098411</v>
      </c>
      <c r="H12" s="249">
        <v>2972853.0995028471</v>
      </c>
      <c r="I12" s="249">
        <v>3016110.0508067566</v>
      </c>
      <c r="J12" s="249">
        <v>3040693.8808630817</v>
      </c>
      <c r="K12" s="249">
        <v>3043734.3439153787</v>
      </c>
    </row>
    <row r="13" spans="1:13" s="128" customFormat="1" ht="20.100000000000001" customHeight="1">
      <c r="B13" s="137">
        <v>3</v>
      </c>
      <c r="C13" s="88" t="s">
        <v>107</v>
      </c>
      <c r="D13" s="231">
        <v>31377789.321401659</v>
      </c>
      <c r="E13" s="231">
        <v>31281937.674443331</v>
      </c>
      <c r="F13" s="231">
        <v>31248507.738939989</v>
      </c>
      <c r="G13" s="231">
        <v>31172478.740527909</v>
      </c>
      <c r="H13" s="231">
        <v>1568889.4660700834</v>
      </c>
      <c r="I13" s="231">
        <v>1564096.8837221668</v>
      </c>
      <c r="J13" s="231">
        <v>1562425.3869469997</v>
      </c>
      <c r="K13" s="231">
        <v>1558623.9370263955</v>
      </c>
    </row>
    <row r="14" spans="1:13" s="128" customFormat="1" ht="20.100000000000001" customHeight="1">
      <c r="B14" s="137">
        <v>4</v>
      </c>
      <c r="C14" s="88" t="s">
        <v>108</v>
      </c>
      <c r="D14" s="231">
        <v>10692805.406326391</v>
      </c>
      <c r="E14" s="231">
        <v>11042985.711198397</v>
      </c>
      <c r="F14" s="231">
        <v>11232738.471390814</v>
      </c>
      <c r="G14" s="231">
        <v>11271372.986722438</v>
      </c>
      <c r="H14" s="231">
        <v>1403963.6334327641</v>
      </c>
      <c r="I14" s="231">
        <v>1452013.1670845898</v>
      </c>
      <c r="J14" s="231">
        <v>1478268.4939160815</v>
      </c>
      <c r="K14" s="231">
        <v>1485110.4068889825</v>
      </c>
    </row>
    <row r="15" spans="1:13" s="128" customFormat="1" ht="20.100000000000001" customHeight="1">
      <c r="B15" s="137">
        <v>5</v>
      </c>
      <c r="C15" s="88" t="s">
        <v>109</v>
      </c>
      <c r="D15" s="231">
        <v>16348331.017651262</v>
      </c>
      <c r="E15" s="231">
        <v>16356509.479443843</v>
      </c>
      <c r="F15" s="231">
        <v>16355209.346176995</v>
      </c>
      <c r="G15" s="231">
        <v>15969018.669595556</v>
      </c>
      <c r="H15" s="231">
        <v>5377319.5697450973</v>
      </c>
      <c r="I15" s="231">
        <v>5435422.8909831764</v>
      </c>
      <c r="J15" s="231">
        <v>5491347.3323979536</v>
      </c>
      <c r="K15" s="231">
        <v>5424287.3436046261</v>
      </c>
    </row>
    <row r="16" spans="1:13" s="128" customFormat="1" ht="20.100000000000001" customHeight="1">
      <c r="B16" s="137">
        <v>6</v>
      </c>
      <c r="C16" s="88" t="s">
        <v>110</v>
      </c>
      <c r="D16" s="231">
        <v>8623217.0952333324</v>
      </c>
      <c r="E16" s="231">
        <v>8419036.3432466667</v>
      </c>
      <c r="F16" s="231">
        <v>8191820.7677524993</v>
      </c>
      <c r="G16" s="231">
        <v>7818356.4720435943</v>
      </c>
      <c r="H16" s="231">
        <v>2107304.5797553328</v>
      </c>
      <c r="I16" s="231">
        <v>2057789.3231273333</v>
      </c>
      <c r="J16" s="231">
        <v>2001454.6577646248</v>
      </c>
      <c r="K16" s="231">
        <v>1910659.7168815848</v>
      </c>
    </row>
    <row r="17" spans="2:11" s="128" customFormat="1" ht="20.100000000000001" customHeight="1">
      <c r="B17" s="137">
        <v>7</v>
      </c>
      <c r="C17" s="88" t="s">
        <v>111</v>
      </c>
      <c r="D17" s="231">
        <v>7721677.4419179307</v>
      </c>
      <c r="E17" s="231">
        <v>7934829.0450305101</v>
      </c>
      <c r="F17" s="231">
        <v>8163287.2050911626</v>
      </c>
      <c r="G17" s="231">
        <v>8150560.3638852919</v>
      </c>
      <c r="H17" s="231">
        <v>3266578.5094897635</v>
      </c>
      <c r="I17" s="231">
        <v>3374989.4766891752</v>
      </c>
      <c r="J17" s="231">
        <v>3489791.3012999953</v>
      </c>
      <c r="K17" s="231">
        <v>3513525.7930563749</v>
      </c>
    </row>
    <row r="18" spans="2:11" s="128" customFormat="1" ht="20.100000000000001" customHeight="1">
      <c r="B18" s="137">
        <v>8</v>
      </c>
      <c r="C18" s="88" t="s">
        <v>112</v>
      </c>
      <c r="D18" s="231">
        <v>3436.4805000000001</v>
      </c>
      <c r="E18" s="231">
        <v>2644.0911666666666</v>
      </c>
      <c r="F18" s="231">
        <v>101.37333333333333</v>
      </c>
      <c r="G18" s="231">
        <v>101.83366666666667</v>
      </c>
      <c r="H18" s="231">
        <v>3436.4805000000001</v>
      </c>
      <c r="I18" s="231">
        <v>2644.0911666666666</v>
      </c>
      <c r="J18" s="231">
        <v>101.37333333333333</v>
      </c>
      <c r="K18" s="231">
        <v>101.83366666666667</v>
      </c>
    </row>
    <row r="19" spans="2:11" s="128" customFormat="1" ht="20.100000000000001" customHeight="1">
      <c r="B19" s="137">
        <v>9</v>
      </c>
      <c r="C19" s="88" t="s">
        <v>113</v>
      </c>
      <c r="D19" s="250"/>
      <c r="E19" s="250"/>
      <c r="F19" s="250"/>
      <c r="G19" s="250"/>
      <c r="H19" s="231">
        <v>0</v>
      </c>
      <c r="I19" s="231">
        <v>0</v>
      </c>
      <c r="J19" s="231">
        <v>277.77777750000001</v>
      </c>
      <c r="K19" s="231">
        <v>277.77777750000001</v>
      </c>
    </row>
    <row r="20" spans="2:11" s="128" customFormat="1" ht="20.100000000000001" customHeight="1">
      <c r="B20" s="137">
        <v>10</v>
      </c>
      <c r="C20" s="88" t="s">
        <v>114</v>
      </c>
      <c r="D20" s="231">
        <v>12232102.756877061</v>
      </c>
      <c r="E20" s="231">
        <v>12040696.133548729</v>
      </c>
      <c r="F20" s="231">
        <v>11877334.839082338</v>
      </c>
      <c r="G20" s="231">
        <v>11733971.980339028</v>
      </c>
      <c r="H20" s="231">
        <v>1810808.8813865222</v>
      </c>
      <c r="I20" s="231">
        <v>1796754.8412121895</v>
      </c>
      <c r="J20" s="231">
        <v>1733965.7296867552</v>
      </c>
      <c r="K20" s="231">
        <v>1660773.4157516572</v>
      </c>
    </row>
    <row r="21" spans="2:11" s="128" customFormat="1" ht="20.100000000000001" customHeight="1">
      <c r="B21" s="137">
        <v>11</v>
      </c>
      <c r="C21" s="88" t="s">
        <v>115</v>
      </c>
      <c r="D21" s="231">
        <v>603095.43393206433</v>
      </c>
      <c r="E21" s="231">
        <v>601421.29279456439</v>
      </c>
      <c r="F21" s="231">
        <v>567705.60118650505</v>
      </c>
      <c r="G21" s="231">
        <v>516802.88640818995</v>
      </c>
      <c r="H21" s="231">
        <v>603095.43393206433</v>
      </c>
      <c r="I21" s="231">
        <v>601421.29279456439</v>
      </c>
      <c r="J21" s="231">
        <v>567705.60118650505</v>
      </c>
      <c r="K21" s="231">
        <v>516802.88640818995</v>
      </c>
    </row>
    <row r="22" spans="2:11" s="128" customFormat="1" ht="20.100000000000001" customHeight="1">
      <c r="B22" s="137">
        <v>12</v>
      </c>
      <c r="C22" s="88" t="s">
        <v>116</v>
      </c>
      <c r="D22" s="231">
        <v>0</v>
      </c>
      <c r="E22" s="231">
        <v>0</v>
      </c>
      <c r="F22" s="231">
        <v>0</v>
      </c>
      <c r="G22" s="231">
        <v>0</v>
      </c>
      <c r="H22" s="231">
        <v>0</v>
      </c>
      <c r="I22" s="231">
        <v>0</v>
      </c>
      <c r="J22" s="231">
        <v>0</v>
      </c>
      <c r="K22" s="231">
        <v>0</v>
      </c>
    </row>
    <row r="23" spans="2:11" s="128" customFormat="1" ht="20.100000000000001" customHeight="1">
      <c r="B23" s="137">
        <v>13</v>
      </c>
      <c r="C23" s="88" t="s">
        <v>117</v>
      </c>
      <c r="D23" s="231">
        <v>11629007.322945001</v>
      </c>
      <c r="E23" s="231">
        <v>11439274.840754168</v>
      </c>
      <c r="F23" s="231">
        <v>11309629.237895833</v>
      </c>
      <c r="G23" s="231">
        <v>11217169.093930837</v>
      </c>
      <c r="H23" s="231">
        <v>1207713.4474544583</v>
      </c>
      <c r="I23" s="231">
        <v>1195333.5484176253</v>
      </c>
      <c r="J23" s="231">
        <v>1166260.1285002499</v>
      </c>
      <c r="K23" s="231">
        <v>1143970.5293434672</v>
      </c>
    </row>
    <row r="24" spans="2:11" s="128" customFormat="1" ht="20.100000000000001" customHeight="1">
      <c r="B24" s="137">
        <v>14</v>
      </c>
      <c r="C24" s="88" t="s">
        <v>118</v>
      </c>
      <c r="D24" s="231">
        <v>961150.11544947641</v>
      </c>
      <c r="E24" s="231">
        <v>986442.93110148632</v>
      </c>
      <c r="F24" s="231">
        <v>1044349.4359213575</v>
      </c>
      <c r="G24" s="231">
        <v>991983.18730051036</v>
      </c>
      <c r="H24" s="231">
        <v>961150.11544947641</v>
      </c>
      <c r="I24" s="231">
        <v>986442.93110148632</v>
      </c>
      <c r="J24" s="231">
        <v>1044349.4359213575</v>
      </c>
      <c r="K24" s="231">
        <v>991983.18730051036</v>
      </c>
    </row>
    <row r="25" spans="2:11" s="128" customFormat="1" ht="20.100000000000001" customHeight="1">
      <c r="B25" s="137">
        <v>15</v>
      </c>
      <c r="C25" s="88" t="s">
        <v>119</v>
      </c>
      <c r="D25" s="231">
        <v>5127671.5214491654</v>
      </c>
      <c r="E25" s="231">
        <v>5230253.1362283314</v>
      </c>
      <c r="F25" s="231">
        <v>5255889.7808649996</v>
      </c>
      <c r="G25" s="231">
        <v>5151838.893237533</v>
      </c>
      <c r="H25" s="231">
        <v>723406.00672268309</v>
      </c>
      <c r="I25" s="231">
        <v>742241.8373768219</v>
      </c>
      <c r="J25" s="231">
        <v>737418.855936351</v>
      </c>
      <c r="K25" s="231">
        <v>713620.4628056105</v>
      </c>
    </row>
    <row r="26" spans="2:11" s="128" customFormat="1" ht="20.100000000000001" customHeight="1">
      <c r="B26" s="138">
        <v>16</v>
      </c>
      <c r="C26" s="139" t="s">
        <v>120</v>
      </c>
      <c r="D26" s="251"/>
      <c r="E26" s="251"/>
      <c r="F26" s="251"/>
      <c r="G26" s="251"/>
      <c r="H26" s="252">
        <v>11845537.672806626</v>
      </c>
      <c r="I26" s="252">
        <v>11976972.551480431</v>
      </c>
      <c r="J26" s="252">
        <v>12048053.012582995</v>
      </c>
      <c r="K26" s="252">
        <v>11834676.531155283</v>
      </c>
    </row>
    <row r="27" spans="2:11" s="124" customFormat="1" ht="20.100000000000001" customHeight="1" thickBot="1">
      <c r="B27" s="323" t="s">
        <v>121</v>
      </c>
      <c r="C27" s="323"/>
      <c r="D27" s="323"/>
      <c r="E27" s="323"/>
      <c r="F27" s="323"/>
      <c r="G27" s="323"/>
      <c r="H27" s="323"/>
      <c r="I27" s="323"/>
      <c r="J27" s="323"/>
      <c r="K27" s="323"/>
    </row>
    <row r="28" spans="2:11" s="128" customFormat="1" ht="20.100000000000001" customHeight="1">
      <c r="B28" s="134">
        <v>17</v>
      </c>
      <c r="C28" s="135" t="s">
        <v>308</v>
      </c>
      <c r="D28" s="136">
        <v>40760.669335604216</v>
      </c>
      <c r="E28" s="136">
        <v>19745.346922740271</v>
      </c>
      <c r="F28" s="136">
        <v>18482.134659604191</v>
      </c>
      <c r="G28" s="136">
        <v>18825.636981066997</v>
      </c>
      <c r="H28" s="136">
        <v>0</v>
      </c>
      <c r="I28" s="136">
        <v>0</v>
      </c>
      <c r="J28" s="136">
        <v>0</v>
      </c>
      <c r="K28" s="136">
        <v>0</v>
      </c>
    </row>
    <row r="29" spans="2:11" s="128" customFormat="1" ht="20.100000000000001" customHeight="1">
      <c r="B29" s="137">
        <v>18</v>
      </c>
      <c r="C29" s="88" t="s">
        <v>309</v>
      </c>
      <c r="D29" s="255">
        <v>2139685.4327990143</v>
      </c>
      <c r="E29" s="255">
        <v>2278165.4483916811</v>
      </c>
      <c r="F29" s="255">
        <v>2414791.0354743968</v>
      </c>
      <c r="G29" s="255">
        <v>2540731.4873492215</v>
      </c>
      <c r="H29" s="255">
        <v>1198414.0037126734</v>
      </c>
      <c r="I29" s="255">
        <v>1340568.2705429236</v>
      </c>
      <c r="J29" s="255">
        <v>1479566.6936604069</v>
      </c>
      <c r="K29" s="255">
        <v>1615306.4221968444</v>
      </c>
    </row>
    <row r="30" spans="2:11" s="128" customFormat="1" ht="20.100000000000001" customHeight="1">
      <c r="B30" s="137">
        <v>19</v>
      </c>
      <c r="C30" s="88" t="s">
        <v>310</v>
      </c>
      <c r="D30" s="255">
        <v>6005803.6857958324</v>
      </c>
      <c r="E30" s="255">
        <v>6036924.9664891651</v>
      </c>
      <c r="F30" s="255">
        <v>5988530.6211958323</v>
      </c>
      <c r="G30" s="255">
        <v>5850925.9475122904</v>
      </c>
      <c r="H30" s="255">
        <v>1436301.8207471664</v>
      </c>
      <c r="I30" s="255">
        <v>1499417.1754771669</v>
      </c>
      <c r="J30" s="255">
        <v>1515440.0873571665</v>
      </c>
      <c r="K30" s="255">
        <v>1471353.7796037912</v>
      </c>
    </row>
    <row r="31" spans="2:11" s="128" customFormat="1" ht="20.100000000000001" customHeight="1">
      <c r="B31" s="328" t="s">
        <v>311</v>
      </c>
      <c r="C31" s="330" t="s">
        <v>312</v>
      </c>
      <c r="D31" s="254"/>
      <c r="E31" s="254"/>
      <c r="F31" s="254"/>
      <c r="G31" s="254"/>
      <c r="H31" s="326">
        <v>0</v>
      </c>
      <c r="I31" s="326">
        <v>0</v>
      </c>
      <c r="J31" s="326">
        <v>0</v>
      </c>
      <c r="K31" s="326">
        <v>0</v>
      </c>
    </row>
    <row r="32" spans="2:11" s="128" customFormat="1" ht="20.100000000000001" customHeight="1">
      <c r="B32" s="328"/>
      <c r="C32" s="330"/>
      <c r="D32" s="254"/>
      <c r="E32" s="254"/>
      <c r="F32" s="254"/>
      <c r="G32" s="254"/>
      <c r="H32" s="326">
        <v>0</v>
      </c>
      <c r="I32" s="326">
        <v>0</v>
      </c>
      <c r="J32" s="326">
        <v>0</v>
      </c>
      <c r="K32" s="326">
        <v>0</v>
      </c>
    </row>
    <row r="33" spans="2:11" s="128" customFormat="1" ht="20.100000000000001" customHeight="1">
      <c r="B33" s="328" t="s">
        <v>313</v>
      </c>
      <c r="C33" s="330" t="s">
        <v>314</v>
      </c>
      <c r="D33" s="254"/>
      <c r="E33" s="254"/>
      <c r="F33" s="254"/>
      <c r="G33" s="254"/>
      <c r="H33" s="326">
        <v>0</v>
      </c>
      <c r="I33" s="326">
        <v>0</v>
      </c>
      <c r="J33" s="326">
        <v>0</v>
      </c>
      <c r="K33" s="326">
        <v>0</v>
      </c>
    </row>
    <row r="34" spans="2:11" s="128" customFormat="1" ht="20.100000000000001" customHeight="1">
      <c r="B34" s="328"/>
      <c r="C34" s="330"/>
      <c r="D34" s="254"/>
      <c r="E34" s="254"/>
      <c r="F34" s="254"/>
      <c r="G34" s="254"/>
      <c r="H34" s="326">
        <v>0</v>
      </c>
      <c r="I34" s="326">
        <v>0</v>
      </c>
      <c r="J34" s="326">
        <v>0</v>
      </c>
      <c r="K34" s="326">
        <v>0</v>
      </c>
    </row>
    <row r="35" spans="2:11" s="128" customFormat="1" ht="20.100000000000001" customHeight="1">
      <c r="B35" s="137">
        <v>20</v>
      </c>
      <c r="C35" s="88" t="s">
        <v>315</v>
      </c>
      <c r="D35" s="255">
        <v>8186249.7879304513</v>
      </c>
      <c r="E35" s="255">
        <v>8334835.761803586</v>
      </c>
      <c r="F35" s="255">
        <v>8421803.7913298346</v>
      </c>
      <c r="G35" s="255">
        <v>8410483.0718425792</v>
      </c>
      <c r="H35" s="255">
        <v>2634715.8244598401</v>
      </c>
      <c r="I35" s="255">
        <v>2839985.44602009</v>
      </c>
      <c r="J35" s="255">
        <v>2995006.7810175731</v>
      </c>
      <c r="K35" s="255">
        <v>3086660.2018006351</v>
      </c>
    </row>
    <row r="36" spans="2:11" s="128" customFormat="1" ht="20.100000000000001" customHeight="1">
      <c r="B36" s="328" t="s">
        <v>316</v>
      </c>
      <c r="C36" s="330" t="s">
        <v>317</v>
      </c>
      <c r="D36" s="326">
        <v>0</v>
      </c>
      <c r="E36" s="326">
        <v>0</v>
      </c>
      <c r="F36" s="326">
        <v>0</v>
      </c>
      <c r="G36" s="326">
        <v>0</v>
      </c>
      <c r="H36" s="326">
        <v>0</v>
      </c>
      <c r="I36" s="326">
        <v>0</v>
      </c>
      <c r="J36" s="326">
        <v>0</v>
      </c>
      <c r="K36" s="326">
        <v>0</v>
      </c>
    </row>
    <row r="37" spans="2:11" s="128" customFormat="1" ht="20.100000000000001" customHeight="1">
      <c r="B37" s="328"/>
      <c r="C37" s="330"/>
      <c r="D37" s="326">
        <v>0</v>
      </c>
      <c r="E37" s="326">
        <v>0</v>
      </c>
      <c r="F37" s="326">
        <v>0</v>
      </c>
      <c r="G37" s="326">
        <v>0</v>
      </c>
      <c r="H37" s="326">
        <v>0</v>
      </c>
      <c r="I37" s="326">
        <v>0</v>
      </c>
      <c r="J37" s="326">
        <v>0</v>
      </c>
      <c r="K37" s="326">
        <v>0</v>
      </c>
    </row>
    <row r="38" spans="2:11" s="128" customFormat="1" ht="20.100000000000001" customHeight="1">
      <c r="B38" s="328" t="s">
        <v>318</v>
      </c>
      <c r="C38" s="330" t="s">
        <v>319</v>
      </c>
      <c r="D38" s="326">
        <v>0</v>
      </c>
      <c r="E38" s="326">
        <v>0</v>
      </c>
      <c r="F38" s="326">
        <v>0</v>
      </c>
      <c r="G38" s="326">
        <v>0</v>
      </c>
      <c r="H38" s="326">
        <v>0</v>
      </c>
      <c r="I38" s="326">
        <v>0</v>
      </c>
      <c r="J38" s="326">
        <v>0</v>
      </c>
      <c r="K38" s="326">
        <v>0</v>
      </c>
    </row>
    <row r="39" spans="2:11" s="128" customFormat="1" ht="20.100000000000001" customHeight="1">
      <c r="B39" s="328"/>
      <c r="C39" s="330"/>
      <c r="D39" s="326">
        <v>0</v>
      </c>
      <c r="E39" s="326">
        <v>0</v>
      </c>
      <c r="F39" s="326">
        <v>0</v>
      </c>
      <c r="G39" s="326">
        <v>0</v>
      </c>
      <c r="H39" s="326">
        <v>0</v>
      </c>
      <c r="I39" s="326">
        <v>0</v>
      </c>
      <c r="J39" s="326">
        <v>0</v>
      </c>
      <c r="K39" s="326">
        <v>0</v>
      </c>
    </row>
    <row r="40" spans="2:11" s="128" customFormat="1" ht="20.100000000000001" customHeight="1">
      <c r="B40" s="328" t="s">
        <v>320</v>
      </c>
      <c r="C40" s="330" t="s">
        <v>321</v>
      </c>
      <c r="D40" s="326">
        <v>8186249.7879304513</v>
      </c>
      <c r="E40" s="326">
        <v>8334835.761803586</v>
      </c>
      <c r="F40" s="326">
        <v>8421803.7913298346</v>
      </c>
      <c r="G40" s="326">
        <v>8410483.0718425792</v>
      </c>
      <c r="H40" s="326">
        <v>2634715.8244598401</v>
      </c>
      <c r="I40" s="326">
        <v>2839985.44602009</v>
      </c>
      <c r="J40" s="326">
        <v>2995006.7810175731</v>
      </c>
      <c r="K40" s="326">
        <v>3086660.2018006351</v>
      </c>
    </row>
    <row r="41" spans="2:11" s="128" customFormat="1" ht="20.100000000000001" customHeight="1">
      <c r="B41" s="329"/>
      <c r="C41" s="331"/>
      <c r="D41" s="327">
        <v>0</v>
      </c>
      <c r="E41" s="327">
        <v>0</v>
      </c>
      <c r="F41" s="327">
        <v>0</v>
      </c>
      <c r="G41" s="327">
        <v>0</v>
      </c>
      <c r="H41" s="327">
        <v>0</v>
      </c>
      <c r="I41" s="327">
        <v>0</v>
      </c>
      <c r="J41" s="327">
        <v>0</v>
      </c>
      <c r="K41" s="327">
        <v>0</v>
      </c>
    </row>
    <row r="42" spans="2:11" s="124" customFormat="1" ht="20.100000000000001" customHeight="1" thickBot="1">
      <c r="B42" s="323" t="s">
        <v>122</v>
      </c>
      <c r="C42" s="323"/>
      <c r="D42" s="323"/>
      <c r="E42" s="323"/>
      <c r="F42" s="323"/>
      <c r="G42" s="323"/>
      <c r="H42" s="323"/>
      <c r="I42" s="323"/>
      <c r="J42" s="323"/>
      <c r="K42" s="323"/>
    </row>
    <row r="43" spans="2:11" s="128" customFormat="1" ht="20.100000000000001" customHeight="1">
      <c r="B43" s="132" t="s">
        <v>123</v>
      </c>
      <c r="C43" s="82" t="s">
        <v>124</v>
      </c>
      <c r="D43" s="324"/>
      <c r="E43" s="324"/>
      <c r="F43" s="324"/>
      <c r="G43" s="324"/>
      <c r="H43" s="271">
        <v>20940214.606191475</v>
      </c>
      <c r="I43" s="271">
        <v>21544995.603104554</v>
      </c>
      <c r="J43" s="271">
        <v>22561065.177662235</v>
      </c>
      <c r="K43" s="271">
        <v>23539207.251130644</v>
      </c>
    </row>
    <row r="44" spans="2:11" s="128" customFormat="1" ht="20.100000000000001" customHeight="1">
      <c r="B44" s="132">
        <v>22</v>
      </c>
      <c r="C44" s="82" t="s">
        <v>125</v>
      </c>
      <c r="D44" s="324"/>
      <c r="E44" s="324"/>
      <c r="F44" s="324"/>
      <c r="G44" s="324"/>
      <c r="H44" s="271">
        <v>9210821.8483467866</v>
      </c>
      <c r="I44" s="271">
        <v>9136987.1054603383</v>
      </c>
      <c r="J44" s="271">
        <v>9053046.2315654233</v>
      </c>
      <c r="K44" s="271">
        <v>8748016.3293546475</v>
      </c>
    </row>
    <row r="45" spans="2:11" s="128" customFormat="1" ht="20.100000000000001" customHeight="1" thickBot="1">
      <c r="B45" s="133">
        <v>23</v>
      </c>
      <c r="C45" s="215" t="s">
        <v>126</v>
      </c>
      <c r="D45" s="325"/>
      <c r="E45" s="325"/>
      <c r="F45" s="325"/>
      <c r="G45" s="325"/>
      <c r="H45" s="216">
        <v>2.2791862133318048</v>
      </c>
      <c r="I45" s="216">
        <v>2.3679886624638744</v>
      </c>
      <c r="J45" s="216">
        <v>2.5035932819765878</v>
      </c>
      <c r="K45" s="216">
        <v>2.6936635159741082</v>
      </c>
    </row>
    <row r="46" spans="2:11" s="70" customFormat="1"/>
    <row r="47" spans="2:11">
      <c r="B47" s="4"/>
    </row>
  </sheetData>
  <mergeCells count="52">
    <mergeCell ref="D6:G6"/>
    <mergeCell ref="H6:K6"/>
    <mergeCell ref="B9:K9"/>
    <mergeCell ref="D10:G10"/>
    <mergeCell ref="B11:K11"/>
    <mergeCell ref="B27:K27"/>
    <mergeCell ref="B31:B32"/>
    <mergeCell ref="C31:C32"/>
    <mergeCell ref="H31:H32"/>
    <mergeCell ref="I31:I32"/>
    <mergeCell ref="J31:J32"/>
    <mergeCell ref="K31:K32"/>
    <mergeCell ref="K33:K34"/>
    <mergeCell ref="B36:B37"/>
    <mergeCell ref="C36:C37"/>
    <mergeCell ref="D36:D37"/>
    <mergeCell ref="E36:E37"/>
    <mergeCell ref="F36:F37"/>
    <mergeCell ref="G36:G37"/>
    <mergeCell ref="H36:H37"/>
    <mergeCell ref="I36:I37"/>
    <mergeCell ref="J36:J37"/>
    <mergeCell ref="B33:B34"/>
    <mergeCell ref="C33:C34"/>
    <mergeCell ref="H33:H34"/>
    <mergeCell ref="I33:I34"/>
    <mergeCell ref="J33:J34"/>
    <mergeCell ref="K36:K37"/>
    <mergeCell ref="B38:B39"/>
    <mergeCell ref="C38:C39"/>
    <mergeCell ref="D38:D39"/>
    <mergeCell ref="E38:E39"/>
    <mergeCell ref="F38:F39"/>
    <mergeCell ref="G38:G39"/>
    <mergeCell ref="H38:H39"/>
    <mergeCell ref="I38:I39"/>
    <mergeCell ref="J38:J39"/>
    <mergeCell ref="K38:K39"/>
    <mergeCell ref="B42:K42"/>
    <mergeCell ref="D43:G43"/>
    <mergeCell ref="D44:G44"/>
    <mergeCell ref="D45:G45"/>
    <mergeCell ref="G40:G41"/>
    <mergeCell ref="H40:H41"/>
    <mergeCell ref="I40:I41"/>
    <mergeCell ref="J40:J41"/>
    <mergeCell ref="K40:K41"/>
    <mergeCell ref="B40:B41"/>
    <mergeCell ref="C40:C41"/>
    <mergeCell ref="D40:D41"/>
    <mergeCell ref="E40:E41"/>
    <mergeCell ref="F40:F41"/>
  </mergeCells>
  <hyperlinks>
    <hyperlink ref="M1" location="Índice!A1" display="Voltar ao Índice" xr:uid="{5F80BEB8-A0B2-4516-9DA3-ED74C3CF18AB}"/>
  </hyperlinks>
  <pageMargins left="0.70866141732283472" right="0.70866141732283472" top="0.74803149606299213" bottom="0.74803149606299213" header="0.31496062992125984" footer="0.31496062992125984"/>
  <pageSetup paperSize="9" orientation="landscape" r:id="rId1"/>
  <headerFooter>
    <oddHeader>&amp;CPT
Anexo XIII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C3DB9-2D3E-4474-A54C-3E6D771725C3}">
  <dimension ref="A1:G19"/>
  <sheetViews>
    <sheetView showGridLines="0" zoomScale="90" zoomScaleNormal="90" workbookViewId="0">
      <selection activeCell="C4" sqref="C4"/>
    </sheetView>
  </sheetViews>
  <sheetFormatPr defaultColWidth="9.140625" defaultRowHeight="14.25"/>
  <cols>
    <col min="1" max="1" width="4.7109375" style="243" customWidth="1"/>
    <col min="2" max="2" width="8.85546875" style="11" customWidth="1"/>
    <col min="3" max="3" width="66.42578125" style="11" customWidth="1"/>
    <col min="4" max="4" width="128.28515625" style="11" customWidth="1"/>
    <col min="5" max="5" width="21.42578125" style="243" customWidth="1"/>
    <col min="6" max="6" width="108.5703125" style="11" customWidth="1"/>
    <col min="7" max="7" width="109.42578125" style="11" customWidth="1"/>
    <col min="8" max="16384" width="9.140625" style="11"/>
  </cols>
  <sheetData>
    <row r="1" spans="1:7" ht="15" customHeight="1">
      <c r="B1" s="244" t="s">
        <v>332</v>
      </c>
      <c r="C1" s="245"/>
      <c r="E1" s="34" t="s">
        <v>174</v>
      </c>
    </row>
    <row r="2" spans="1:7" ht="12.75">
      <c r="A2" s="39"/>
      <c r="E2" s="39"/>
    </row>
    <row r="3" spans="1:7" customFormat="1" ht="30">
      <c r="A3" s="39"/>
      <c r="B3" s="246" t="s">
        <v>327</v>
      </c>
      <c r="C3" s="334" t="s">
        <v>328</v>
      </c>
      <c r="D3" s="335"/>
      <c r="E3" s="39"/>
      <c r="F3" s="11"/>
      <c r="G3" s="11"/>
    </row>
    <row r="4" spans="1:7" customFormat="1" ht="93" customHeight="1">
      <c r="A4" s="46"/>
      <c r="B4" s="246" t="s">
        <v>291</v>
      </c>
      <c r="C4" s="228" t="s">
        <v>292</v>
      </c>
      <c r="D4" s="336" t="s">
        <v>333</v>
      </c>
      <c r="E4" s="39"/>
      <c r="F4" s="11"/>
      <c r="G4" s="11"/>
    </row>
    <row r="5" spans="1:7" customFormat="1" ht="58.5" customHeight="1">
      <c r="A5" s="46"/>
      <c r="B5" s="246" t="s">
        <v>293</v>
      </c>
      <c r="C5" s="229" t="s">
        <v>294</v>
      </c>
      <c r="D5" s="337"/>
      <c r="E5" s="39"/>
      <c r="F5" s="11"/>
      <c r="G5" s="11"/>
    </row>
    <row r="6" spans="1:7" customFormat="1" ht="157.5">
      <c r="A6" s="46"/>
      <c r="B6" s="247" t="s">
        <v>295</v>
      </c>
      <c r="C6" s="229" t="s">
        <v>296</v>
      </c>
      <c r="D6" s="230" t="s">
        <v>334</v>
      </c>
      <c r="E6" s="39"/>
      <c r="F6" s="11"/>
      <c r="G6" s="11"/>
    </row>
    <row r="7" spans="1:7" customFormat="1" ht="110.25">
      <c r="A7" s="46"/>
      <c r="B7" s="246" t="s">
        <v>297</v>
      </c>
      <c r="C7" s="229" t="s">
        <v>298</v>
      </c>
      <c r="D7" s="230" t="s">
        <v>329</v>
      </c>
      <c r="E7" s="39"/>
      <c r="F7" s="11"/>
      <c r="G7" s="11"/>
    </row>
    <row r="8" spans="1:7" customFormat="1" ht="105.75" customHeight="1">
      <c r="A8" s="46"/>
      <c r="B8" s="246" t="s">
        <v>299</v>
      </c>
      <c r="C8" s="229" t="s">
        <v>300</v>
      </c>
      <c r="D8" s="230" t="s">
        <v>301</v>
      </c>
      <c r="E8" s="39"/>
      <c r="F8" s="11"/>
      <c r="G8" s="11"/>
    </row>
    <row r="9" spans="1:7" customFormat="1" ht="70.5" customHeight="1">
      <c r="A9" s="46"/>
      <c r="B9" s="246" t="s">
        <v>302</v>
      </c>
      <c r="C9" s="229" t="s">
        <v>303</v>
      </c>
      <c r="D9" s="230" t="s">
        <v>304</v>
      </c>
      <c r="E9" s="39"/>
      <c r="F9" s="11"/>
      <c r="G9" s="11"/>
    </row>
    <row r="10" spans="1:7" customFormat="1" ht="47.25">
      <c r="A10" s="46"/>
      <c r="B10" s="246" t="s">
        <v>305</v>
      </c>
      <c r="C10" s="229" t="s">
        <v>306</v>
      </c>
      <c r="D10" s="230" t="s">
        <v>307</v>
      </c>
      <c r="E10" s="39"/>
      <c r="F10" s="11"/>
      <c r="G10" s="11"/>
    </row>
    <row r="11" spans="1:7" ht="12.75">
      <c r="A11" s="46"/>
      <c r="E11" s="39"/>
    </row>
    <row r="12" spans="1:7" ht="12.75">
      <c r="A12" s="46"/>
      <c r="E12" s="46"/>
    </row>
    <row r="13" spans="1:7" ht="12.75">
      <c r="A13" s="46"/>
      <c r="E13" s="46"/>
    </row>
    <row r="14" spans="1:7" ht="12.75">
      <c r="A14" s="46"/>
      <c r="E14" s="46"/>
    </row>
    <row r="15" spans="1:7" ht="12.75">
      <c r="A15" s="46"/>
      <c r="E15" s="46"/>
    </row>
    <row r="16" spans="1:7" ht="12.75">
      <c r="A16" s="46"/>
      <c r="E16" s="46"/>
    </row>
    <row r="17" spans="1:5" ht="12.75">
      <c r="A17" s="248"/>
      <c r="E17" s="248"/>
    </row>
    <row r="18" spans="1:5" ht="12.75">
      <c r="A18" s="248"/>
      <c r="E18" s="248"/>
    </row>
    <row r="19" spans="1:5" ht="12.75">
      <c r="A19" s="248"/>
      <c r="E19" s="248"/>
    </row>
  </sheetData>
  <mergeCells count="2">
    <mergeCell ref="C3:D3"/>
    <mergeCell ref="D4:D5"/>
  </mergeCells>
  <hyperlinks>
    <hyperlink ref="E1" location="Índice!A1" display="Voltar ao Índice" xr:uid="{0BB302A0-3FFF-4007-85DF-E68B478C4418}"/>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45F70-F0C5-4569-AC07-8B3243030A16}">
  <sheetPr>
    <pageSetUpPr fitToPage="1"/>
  </sheetPr>
  <dimension ref="A1:N21"/>
  <sheetViews>
    <sheetView showGridLines="0" topLeftCell="A7" zoomScale="90" zoomScaleNormal="90" zoomScalePageLayoutView="64" workbookViewId="0">
      <selection activeCell="L7" sqref="L7"/>
    </sheetView>
  </sheetViews>
  <sheetFormatPr defaultColWidth="9.140625" defaultRowHeight="14.25"/>
  <cols>
    <col min="1" max="1" width="4.7109375" style="243" customWidth="1"/>
    <col min="2" max="2" width="4.85546875" style="3" customWidth="1"/>
    <col min="3" max="3" width="43.85546875" style="3" customWidth="1"/>
    <col min="4" max="4" width="23.42578125" style="3" bestFit="1" customWidth="1"/>
    <col min="5" max="6" width="22.140625" style="3" customWidth="1"/>
    <col min="7" max="9" width="22.140625" style="3" hidden="1" customWidth="1"/>
    <col min="10" max="10" width="22.140625" style="3" customWidth="1"/>
    <col min="11" max="11" width="4.7109375" style="3" customWidth="1"/>
    <col min="12" max="12" width="12.7109375" style="3" bestFit="1" customWidth="1"/>
    <col min="13" max="16384" width="9.140625" style="3"/>
  </cols>
  <sheetData>
    <row r="1" spans="1:12" hidden="1">
      <c r="K1" s="282"/>
    </row>
    <row r="2" spans="1:12" ht="15" hidden="1">
      <c r="L2" s="283"/>
    </row>
    <row r="3" spans="1:12" ht="31.5" hidden="1" customHeight="1">
      <c r="A3" s="39"/>
      <c r="B3" s="340" t="s">
        <v>346</v>
      </c>
      <c r="C3" s="343" t="s">
        <v>347</v>
      </c>
      <c r="D3" s="344"/>
      <c r="E3" s="344"/>
      <c r="F3" s="344"/>
      <c r="G3" s="344"/>
      <c r="H3" s="344"/>
      <c r="I3" s="344"/>
      <c r="J3" s="344"/>
      <c r="K3" s="284"/>
      <c r="L3" s="285"/>
    </row>
    <row r="4" spans="1:12" ht="32.25" hidden="1" customHeight="1">
      <c r="A4" s="39"/>
      <c r="B4" s="341"/>
      <c r="C4" s="345" t="s">
        <v>348</v>
      </c>
      <c r="D4" s="346"/>
      <c r="E4" s="346"/>
      <c r="F4" s="346"/>
      <c r="G4" s="346"/>
      <c r="H4" s="346"/>
      <c r="I4" s="346"/>
      <c r="J4" s="346"/>
      <c r="K4" s="284"/>
    </row>
    <row r="5" spans="1:12" ht="25.5" hidden="1" customHeight="1">
      <c r="A5" s="46"/>
      <c r="B5" s="342"/>
      <c r="C5" s="343" t="s">
        <v>349</v>
      </c>
      <c r="D5" s="344"/>
      <c r="E5" s="344"/>
      <c r="F5" s="344"/>
      <c r="G5" s="344"/>
      <c r="H5" s="344"/>
      <c r="I5" s="344"/>
      <c r="J5" s="344"/>
      <c r="K5" s="286"/>
    </row>
    <row r="6" spans="1:12" ht="15" hidden="1">
      <c r="A6" s="46"/>
      <c r="B6" s="287"/>
      <c r="C6" s="288"/>
      <c r="D6" s="288"/>
      <c r="E6" s="288"/>
      <c r="F6" s="288"/>
      <c r="G6" s="288"/>
      <c r="H6" s="288"/>
      <c r="I6" s="288"/>
      <c r="J6" s="288"/>
      <c r="K6" s="286"/>
    </row>
    <row r="7" spans="1:12" s="289" customFormat="1" ht="18.75">
      <c r="A7" s="46"/>
      <c r="B7" s="8" t="s">
        <v>360</v>
      </c>
      <c r="D7" s="290"/>
      <c r="K7" s="286"/>
      <c r="L7" s="34" t="s">
        <v>174</v>
      </c>
    </row>
    <row r="8" spans="1:12" s="289" customFormat="1">
      <c r="A8" s="46"/>
      <c r="K8" s="286"/>
    </row>
    <row r="9" spans="1:12" s="45" customFormat="1" ht="20.100000000000001" customHeight="1">
      <c r="A9" s="39"/>
      <c r="B9" s="347"/>
      <c r="C9" s="347"/>
      <c r="D9" s="284" t="s">
        <v>4</v>
      </c>
      <c r="E9" s="284" t="s">
        <v>5</v>
      </c>
      <c r="F9" s="284" t="s">
        <v>6</v>
      </c>
      <c r="G9" s="284" t="s">
        <v>350</v>
      </c>
      <c r="H9" s="291" t="s">
        <v>351</v>
      </c>
      <c r="I9" s="284"/>
      <c r="J9" s="284" t="s">
        <v>41</v>
      </c>
      <c r="K9" s="284"/>
    </row>
    <row r="10" spans="1:12" s="45" customFormat="1" ht="53.25" customHeight="1" thickBot="1">
      <c r="A10" s="39"/>
      <c r="B10" s="348" t="s">
        <v>352</v>
      </c>
      <c r="C10" s="348"/>
      <c r="D10" s="350" t="s">
        <v>353</v>
      </c>
      <c r="E10" s="350"/>
      <c r="F10" s="350" t="s">
        <v>361</v>
      </c>
      <c r="G10" s="350"/>
      <c r="H10" s="350"/>
      <c r="I10" s="350"/>
      <c r="J10" s="350"/>
      <c r="K10" s="284"/>
    </row>
    <row r="11" spans="1:12" s="45" customFormat="1" ht="20.100000000000001" customHeight="1">
      <c r="A11" s="39"/>
      <c r="B11" s="349"/>
      <c r="C11" s="349"/>
      <c r="D11" s="292">
        <v>45170</v>
      </c>
      <c r="E11" s="292">
        <v>45078</v>
      </c>
      <c r="F11" s="292">
        <v>45170</v>
      </c>
      <c r="G11" s="292">
        <v>45078</v>
      </c>
      <c r="H11" s="291"/>
      <c r="I11" s="284"/>
      <c r="J11" s="292">
        <v>45078</v>
      </c>
      <c r="K11" s="284"/>
    </row>
    <row r="12" spans="1:12" ht="20.100000000000001" customHeight="1">
      <c r="A12" s="46"/>
      <c r="B12" s="293">
        <v>1</v>
      </c>
      <c r="C12" s="294" t="s">
        <v>354</v>
      </c>
      <c r="D12" s="295">
        <v>68075.923776845229</v>
      </c>
      <c r="E12" s="295">
        <v>14922.392767861957</v>
      </c>
      <c r="F12" s="295">
        <v>259130.18676366101</v>
      </c>
      <c r="G12" s="295">
        <v>0</v>
      </c>
      <c r="H12" s="296">
        <v>0</v>
      </c>
      <c r="I12" s="297">
        <v>0</v>
      </c>
      <c r="J12" s="295">
        <v>299763.64983185398</v>
      </c>
      <c r="K12" s="286"/>
    </row>
    <row r="13" spans="1:12" ht="20.100000000000001" customHeight="1">
      <c r="A13" s="46"/>
      <c r="B13" s="293">
        <v>2</v>
      </c>
      <c r="C13" s="294" t="s">
        <v>355</v>
      </c>
      <c r="D13" s="298">
        <v>-75147.091909645547</v>
      </c>
      <c r="E13" s="298">
        <v>-10608.391295923142</v>
      </c>
      <c r="F13" s="298">
        <v>-259114.53114712401</v>
      </c>
      <c r="G13" s="299">
        <v>0</v>
      </c>
      <c r="H13" s="300">
        <v>0</v>
      </c>
      <c r="I13" s="301">
        <v>0</v>
      </c>
      <c r="J13" s="298">
        <v>-299769.77318728802</v>
      </c>
      <c r="K13" s="286"/>
    </row>
    <row r="14" spans="1:12" ht="20.100000000000001" customHeight="1">
      <c r="A14" s="46"/>
      <c r="B14" s="293">
        <v>3</v>
      </c>
      <c r="C14" s="294" t="s">
        <v>356</v>
      </c>
      <c r="D14" s="298">
        <v>203901.90012192243</v>
      </c>
      <c r="E14" s="298">
        <v>109007.3101938258</v>
      </c>
      <c r="F14" s="302"/>
      <c r="G14" s="302"/>
      <c r="H14" s="300"/>
      <c r="I14" s="303"/>
      <c r="J14" s="302"/>
      <c r="K14" s="286"/>
    </row>
    <row r="15" spans="1:12" ht="20.100000000000001" customHeight="1">
      <c r="A15" s="46"/>
      <c r="B15" s="293">
        <v>4</v>
      </c>
      <c r="C15" s="294" t="s">
        <v>357</v>
      </c>
      <c r="D15" s="298">
        <v>-177834.2839092839</v>
      </c>
      <c r="E15" s="298">
        <v>-104236.53607399498</v>
      </c>
      <c r="F15" s="302"/>
      <c r="G15" s="302"/>
      <c r="H15" s="300"/>
      <c r="I15" s="303"/>
      <c r="J15" s="302"/>
    </row>
    <row r="16" spans="1:12" ht="20.100000000000001" customHeight="1">
      <c r="A16" s="248"/>
      <c r="B16" s="293">
        <v>5</v>
      </c>
      <c r="C16" s="294" t="s">
        <v>358</v>
      </c>
      <c r="D16" s="298">
        <v>-151839.24850208001</v>
      </c>
      <c r="E16" s="298">
        <v>-101590.13816833308</v>
      </c>
      <c r="F16" s="302"/>
      <c r="G16" s="302"/>
      <c r="H16" s="300"/>
      <c r="I16" s="303"/>
      <c r="J16" s="302"/>
    </row>
    <row r="17" spans="1:14" ht="20.100000000000001" customHeight="1" thickBot="1">
      <c r="A17" s="248"/>
      <c r="B17" s="304">
        <v>6</v>
      </c>
      <c r="C17" s="305" t="s">
        <v>359</v>
      </c>
      <c r="D17" s="306">
        <v>172470.79272021266</v>
      </c>
      <c r="E17" s="306">
        <v>106821.8131764212</v>
      </c>
      <c r="F17" s="307"/>
      <c r="G17" s="307"/>
      <c r="H17" s="308"/>
      <c r="I17" s="309"/>
      <c r="J17" s="307"/>
    </row>
    <row r="18" spans="1:14">
      <c r="A18" s="248"/>
    </row>
    <row r="19" spans="1:14" ht="121.5" customHeight="1">
      <c r="C19" s="338" t="s">
        <v>362</v>
      </c>
      <c r="D19" s="338"/>
      <c r="E19" s="338"/>
      <c r="F19" s="338"/>
      <c r="G19" s="338"/>
      <c r="H19" s="338"/>
      <c r="I19" s="338"/>
      <c r="J19" s="338"/>
      <c r="L19" s="310"/>
      <c r="M19" s="310"/>
      <c r="N19" s="311"/>
    </row>
    <row r="20" spans="1:14" ht="55.5" customHeight="1">
      <c r="C20" s="339" t="s">
        <v>363</v>
      </c>
      <c r="D20" s="339"/>
      <c r="E20" s="339"/>
      <c r="F20" s="339"/>
      <c r="G20" s="339"/>
      <c r="H20" s="339"/>
      <c r="I20" s="339"/>
      <c r="J20" s="339"/>
    </row>
    <row r="21" spans="1:14" ht="50.25" customHeight="1">
      <c r="C21" s="339" t="s">
        <v>364</v>
      </c>
      <c r="D21" s="339"/>
      <c r="E21" s="339"/>
      <c r="F21" s="339"/>
      <c r="G21" s="339"/>
      <c r="H21" s="339"/>
      <c r="I21" s="339"/>
      <c r="J21" s="339"/>
    </row>
  </sheetData>
  <mergeCells count="11">
    <mergeCell ref="C19:J19"/>
    <mergeCell ref="C20:J20"/>
    <mergeCell ref="C21:J21"/>
    <mergeCell ref="B3:B5"/>
    <mergeCell ref="C3:J3"/>
    <mergeCell ref="C4:J4"/>
    <mergeCell ref="C5:J5"/>
    <mergeCell ref="B9:C9"/>
    <mergeCell ref="B10:C11"/>
    <mergeCell ref="D10:E10"/>
    <mergeCell ref="F10:J10"/>
  </mergeCells>
  <hyperlinks>
    <hyperlink ref="L7" location="Índice!A1" display="Voltar ao Índice" xr:uid="{8F5338B7-A7F3-40F4-B313-FDE12ED9DB13}"/>
  </hyperlinks>
  <pageMargins left="0.25" right="0.25" top="0.75" bottom="0.75" header="0.3" footer="0.3"/>
  <pageSetup paperSize="9" scale="58" fitToHeight="2" orientation="portrait" r:id="rId1"/>
  <headerFooter>
    <oddHeader>&amp;CEN
Annex XX</oddHeader>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9918BE4EF40F4AA4F6D1DF5575E2EC" ma:contentTypeVersion="2" ma:contentTypeDescription="Create a new document." ma:contentTypeScope="" ma:versionID="ed689221f700b95d155df5392e6604ee">
  <xsd:schema xmlns:xsd="http://www.w3.org/2001/XMLSchema" xmlns:xs="http://www.w3.org/2001/XMLSchema" xmlns:p="http://schemas.microsoft.com/office/2006/metadata/properties" xmlns:ns1="http://schemas.microsoft.com/sharepoint/v3" xmlns:ns2="dddd2ea0-f289-44f2-90a3-98968f13641b" targetNamespace="http://schemas.microsoft.com/office/2006/metadata/properties" ma:root="true" ma:fieldsID="22c1f8430e5f9c75d54b28a3abe1b4b5" ns1:_="" ns2:_="">
    <xsd:import namespace="http://schemas.microsoft.com/sharepoint/v3"/>
    <xsd:import namespace="dddd2ea0-f289-44f2-90a3-98968f13641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dd2ea0-f289-44f2-90a3-98968f13641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1DC410-782B-4A98-A9D0-2E23B061AEA7}"/>
</file>

<file path=customXml/itemProps2.xml><?xml version="1.0" encoding="utf-8"?>
<ds:datastoreItem xmlns:ds="http://schemas.openxmlformats.org/officeDocument/2006/customXml" ds:itemID="{737BF19C-8C62-459D-8129-2425136B980C}"/>
</file>

<file path=customXml/itemProps3.xml><?xml version="1.0" encoding="utf-8"?>
<ds:datastoreItem xmlns:ds="http://schemas.openxmlformats.org/officeDocument/2006/customXml" ds:itemID="{0CDADEC7-F389-412A-A6AD-8A9175CB0B10}"/>
</file>

<file path=docMetadata/LabelInfo.xml><?xml version="1.0" encoding="utf-8"?>
<clbl:labelList xmlns:clbl="http://schemas.microsoft.com/office/2020/mipLabelMetadata">
  <clbl:label id="{2ffd489d-8342-4f0c-9e5b-a69a195a9b09}" enabled="1" method="Privileged" siteId="{5d89951c-b62b-46bf-b261-910b5240b0e7}"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Índice</vt:lpstr>
      <vt:lpstr>1</vt:lpstr>
      <vt:lpstr>2</vt:lpstr>
      <vt:lpstr>3</vt:lpstr>
      <vt:lpstr>4</vt:lpstr>
      <vt:lpstr>5</vt:lpstr>
      <vt:lpstr>6</vt:lpstr>
      <vt:lpstr>7</vt:lpstr>
      <vt:lpstr>8</vt:lpstr>
      <vt:lpstr>9</vt:lpstr>
      <vt:lpstr>10</vt:lpstr>
      <vt:lpstr>11</vt:lpstr>
      <vt:lpstr>12</vt:lpstr>
      <vt:lpstr>'12'!Print_Area</vt:lpstr>
      <vt:lpstr>'8'!Print_Area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Divulgacao-Disciplina-de-Mercado_3T2023</dc:title>
  <dc:creator/>
  <cp:lastModifiedBy/>
  <dcterms:created xsi:type="dcterms:W3CDTF">2020-09-14T08:59:40Z</dcterms:created>
  <dcterms:modified xsi:type="dcterms:W3CDTF">2024-01-18T13:17:56Z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ffd489d-8342-4f0c-9e5b-a69a195a9b09_Enabled">
    <vt:lpwstr>true</vt:lpwstr>
  </property>
  <property fmtid="{D5CDD505-2E9C-101B-9397-08002B2CF9AE}" pid="3" name="MSIP_Label_2ffd489d-8342-4f0c-9e5b-a69a195a9b09_SetDate">
    <vt:lpwstr>2022-09-12T08:44:01Z</vt:lpwstr>
  </property>
  <property fmtid="{D5CDD505-2E9C-101B-9397-08002B2CF9AE}" pid="4" name="MSIP_Label_2ffd489d-8342-4f0c-9e5b-a69a195a9b09_Method">
    <vt:lpwstr>Privileged</vt:lpwstr>
  </property>
  <property fmtid="{D5CDD505-2E9C-101B-9397-08002B2CF9AE}" pid="5" name="MSIP_Label_2ffd489d-8342-4f0c-9e5b-a69a195a9b09_Name">
    <vt:lpwstr>2ffd489d-8342-4f0c-9e5b-a69a195a9b09</vt:lpwstr>
  </property>
  <property fmtid="{D5CDD505-2E9C-101B-9397-08002B2CF9AE}" pid="6" name="MSIP_Label_2ffd489d-8342-4f0c-9e5b-a69a195a9b09_SiteId">
    <vt:lpwstr>5d89951c-b62b-46bf-b261-910b5240b0e7</vt:lpwstr>
  </property>
  <property fmtid="{D5CDD505-2E9C-101B-9397-08002B2CF9AE}" pid="7" name="MSIP_Label_2ffd489d-8342-4f0c-9e5b-a69a195a9b09_ActionId">
    <vt:lpwstr>86180422-6819-468d-83e0-03bc8c4ae0c7</vt:lpwstr>
  </property>
  <property fmtid="{D5CDD505-2E9C-101B-9397-08002B2CF9AE}" pid="8" name="MSIP_Label_2ffd489d-8342-4f0c-9e5b-a69a195a9b09_ContentBits">
    <vt:lpwstr>0</vt:lpwstr>
  </property>
  <property fmtid="{D5CDD505-2E9C-101B-9397-08002B2CF9AE}" pid="9" name="ContentTypeId">
    <vt:lpwstr>0x0101004A9918BE4EF40F4AA4F6D1DF5575E2EC</vt:lpwstr>
  </property>
</Properties>
</file>